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oupealucam-my.sharepoint.com/personal/souec_groupealucam_com/Documents/SDCA/Audit ASI/2026/"/>
    </mc:Choice>
  </mc:AlternateContent>
  <xr:revisionPtr revIDLastSave="0" documentId="8_{A52DD5F1-A920-41CD-BEB3-D3058ECC954B}" xr6:coauthVersionLast="47" xr6:coauthVersionMax="47" xr10:uidLastSave="{00000000-0000-0000-0000-000000000000}"/>
  <bookViews>
    <workbookView xWindow="-120" yWindow="-120" windowWidth="20730" windowHeight="11160" activeTab="4" xr2:uid="{00000000-000D-0000-FFFF-FFFF00000000}"/>
  </bookViews>
  <sheets>
    <sheet name="Synthèse" sheetId="4" r:id="rId1"/>
    <sheet name="Eval" sheetId="6" r:id="rId2"/>
    <sheet name="Notation" sheetId="3" r:id="rId3"/>
    <sheet name="Plan d'actions_old" sheetId="5" state="hidden" r:id="rId4"/>
    <sheet name="Plan d'actions" sheetId="8" r:id="rId5"/>
    <sheet name="Notation-BKP" sheetId="7" state="hidden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7" i="4" l="1"/>
  <c r="M15" i="4"/>
  <c r="M13" i="4"/>
  <c r="M12" i="4"/>
  <c r="L18" i="4"/>
  <c r="L17" i="4"/>
  <c r="L15" i="4"/>
  <c r="L13" i="4"/>
  <c r="L12" i="4"/>
  <c r="K18" i="4"/>
  <c r="K17" i="4"/>
  <c r="N17" i="4" s="1"/>
  <c r="K15" i="4"/>
  <c r="K13" i="4"/>
  <c r="K3" i="4"/>
  <c r="F8" i="6"/>
  <c r="J8" i="6"/>
  <c r="N8" i="6"/>
  <c r="M18" i="4" s="1"/>
  <c r="O8" i="6"/>
  <c r="F3" i="6"/>
  <c r="J3" i="6"/>
  <c r="N3" i="6"/>
  <c r="O3" i="6"/>
  <c r="L3" i="4"/>
  <c r="M3" i="4"/>
  <c r="N3" i="4" l="1"/>
  <c r="N4" i="6"/>
  <c r="N5" i="6"/>
  <c r="N6" i="6"/>
  <c r="N7" i="6"/>
  <c r="J4" i="6"/>
  <c r="J5" i="6"/>
  <c r="J6" i="6"/>
  <c r="J7" i="6"/>
  <c r="F4" i="6" l="1"/>
  <c r="K12" i="4" s="1"/>
  <c r="N12" i="4" s="1"/>
  <c r="F5" i="6"/>
  <c r="F6" i="6"/>
  <c r="O6" i="6" s="1"/>
  <c r="F7" i="6"/>
  <c r="O4" i="6" l="1"/>
  <c r="N13" i="4"/>
  <c r="O5" i="6"/>
  <c r="N15" i="4"/>
  <c r="O7" i="6"/>
  <c r="N18" i="4"/>
</calcChain>
</file>

<file path=xl/sharedStrings.xml><?xml version="1.0" encoding="utf-8"?>
<sst xmlns="http://schemas.openxmlformats.org/spreadsheetml/2006/main" count="278" uniqueCount="182">
  <si>
    <t>GLENCORE</t>
  </si>
  <si>
    <t>BATHCO</t>
  </si>
  <si>
    <t>NALON</t>
  </si>
  <si>
    <t>AMINCO</t>
  </si>
  <si>
    <t>Fournisseur</t>
  </si>
  <si>
    <t>Cotation risque</t>
  </si>
  <si>
    <t>Etat des relations</t>
  </si>
  <si>
    <t>Zone de travail /installation</t>
  </si>
  <si>
    <t>Conformité HSEQ/Gouvernance</t>
  </si>
  <si>
    <t>Insuffisant</t>
  </si>
  <si>
    <t>Suffisant</t>
  </si>
  <si>
    <t>Très bon</t>
  </si>
  <si>
    <t>Type prestation</t>
  </si>
  <si>
    <t>Fourniture</t>
  </si>
  <si>
    <t>Nul</t>
  </si>
  <si>
    <t>Règles de notation</t>
  </si>
  <si>
    <t>Notation</t>
  </si>
  <si>
    <t>Score Min</t>
  </si>
  <si>
    <t>Score Max</t>
  </si>
  <si>
    <t>Objet prestation</t>
  </si>
  <si>
    <t>Alumine</t>
  </si>
  <si>
    <t>Brai</t>
  </si>
  <si>
    <t>Cotation Risque</t>
  </si>
  <si>
    <t>Faible</t>
  </si>
  <si>
    <t>Haut</t>
  </si>
  <si>
    <t>PLAN D'ACTION</t>
  </si>
  <si>
    <t>Volet</t>
  </si>
  <si>
    <t>Libellé Action (verbe)</t>
  </si>
  <si>
    <t>Responsable</t>
  </si>
  <si>
    <t>Date</t>
  </si>
  <si>
    <t>Suivi</t>
  </si>
  <si>
    <t>Soue</t>
  </si>
  <si>
    <t>Respect délai livraison</t>
  </si>
  <si>
    <t>ETAT DES RELATIONS</t>
  </si>
  <si>
    <t>ZONE DE TRAVAIL/INSTALLATION</t>
  </si>
  <si>
    <t>MOY</t>
  </si>
  <si>
    <t>CONFORMITE HSEQ/GOUVERNANCE</t>
  </si>
  <si>
    <t>BPS</t>
  </si>
  <si>
    <t>Mettre en avant le mécanisme de transparence et accompagner le fournisseur dans le processus de mise en concurrence</t>
  </si>
  <si>
    <t>EN COURS</t>
  </si>
  <si>
    <t>Défaut</t>
  </si>
  <si>
    <t>Cas avéré de corruption</t>
  </si>
  <si>
    <t>Indisponibilité des informations sur la politique de développement durable</t>
  </si>
  <si>
    <t>Suivre la mise en place de la politique de développement durable par le fournisseur</t>
  </si>
  <si>
    <t>Pas de politique de développement durable en place</t>
  </si>
  <si>
    <t>Accompagner le fournisseur dans le mise en place de la politique de développement durable</t>
  </si>
  <si>
    <t>31/02/2024</t>
  </si>
  <si>
    <t>Le FRN est inconnu du secteur et n'a pas encore effectué de livraison</t>
  </si>
  <si>
    <t>Le FRN est connu du secteur et n'a pas encore effectué de livraison</t>
  </si>
  <si>
    <t>Le FRN est connu de la société depuis moins de 3 ans et a déjà effectué au moins une livraison</t>
  </si>
  <si>
    <t>Le FRN est connu de la société depuis plus de 3 ans et a déjà effectué au moins une livraison</t>
  </si>
  <si>
    <t>Le FRN est connu de la société depuis plus de 3 ans et a déjà effectué au moins une livraison par an</t>
  </si>
  <si>
    <t>NA</t>
  </si>
  <si>
    <t>Non Applicable</t>
  </si>
  <si>
    <t>Le FRN n'a pas de référence et ne fournit pas d'autre entreprise similaire à la notre</t>
  </si>
  <si>
    <t>Le FRN a de bonnes références et ne fournit pas d'autre entreprise similaire à la notre</t>
  </si>
  <si>
    <t>Le FRN a de bonnes références, ne fournit pas des entreprises similaires à la notre et est recommandé par nos partenaires</t>
  </si>
  <si>
    <t>Le FRN a de bonnes références, fournit également des entreprises similaires à la notre et n'est pas recommandé par nos partenaires</t>
  </si>
  <si>
    <t>Le FRN a de bonnes références, fournit également des entreprises similaires à la notre et est recommandé par nos partenaires</t>
  </si>
  <si>
    <t>Les sites du FRN sont inconnus de nous et nos partenaires</t>
  </si>
  <si>
    <t>Les sites du FRN sont inconnus de nous mais connus de nos partenaires</t>
  </si>
  <si>
    <t>Les sites du FRN sont inconnus de nous et nos partenaires ont déjà visité au moins un site</t>
  </si>
  <si>
    <t>Les sites du FRN sont connus de nous et nos partenaires ont déjà visité au moins un site</t>
  </si>
  <si>
    <t>Les sites du FRN sont connus de nous et nous déjà avons visité au moins un site</t>
  </si>
  <si>
    <t>Le FRN connais notre politique de chaine d'approvisionnement et ne s'y conforme pas</t>
  </si>
  <si>
    <t>Le FRN connais notre politique de chaine d'approvisionnement et est neutre par rapport</t>
  </si>
  <si>
    <t>Le FRN connais notre politique de chaine d'approvisionnement et y adhère</t>
  </si>
  <si>
    <t>Le FRN connais notre politique de chaine d'approvisionnement et s'y conforme</t>
  </si>
  <si>
    <t>Le FRN connais notre politique de chaine d'approvisionnement, s'y conforme et contribue à son amélioration</t>
  </si>
  <si>
    <t>Le pays d'origine, le lieu et l'usine de fabrication du produit sont souvent inconnus</t>
  </si>
  <si>
    <t>Le pays d'origine est connu, le lieu et l'usine de fabrication du produit sont inconnus</t>
  </si>
  <si>
    <t>Le pays d'origine et lieu de fabrication du produit est connu, l'usine est inconnue</t>
  </si>
  <si>
    <t>Le pays d'origine, le lieu et l'usine de fabrication du produit sont connus pour la plupart des produits</t>
  </si>
  <si>
    <t>Le pays d'origine, le lieu et l'usine de fabrication du produit sont connus pour tous les produits</t>
  </si>
  <si>
    <t>Le FRN opère pas dans des zones à risque</t>
  </si>
  <si>
    <t>Le FRN fournit des élements insuffisants sur la tracabilité et le produit n'est pas certifié aux standars industrie ou internationaux</t>
  </si>
  <si>
    <t>Le FRN fournit des élements suffisants sur la tracabilité et le produit n'est pas certifié aux standars industrie ou internationaux</t>
  </si>
  <si>
    <t>Le FRN n'opère pas dans des zones à risque et le produit n'est pas certifié aux normes de l'industrie ou aux standards internationaux</t>
  </si>
  <si>
    <t>Le FRN n'opère pas dans des zones à risque et le produit est certifié aux normes de l'industrie ou aux standards internationaux</t>
  </si>
  <si>
    <t>Le FRN ne communique pas d'information sur les conditions de travail et mauvaise performance en responsabilité sociale et HSEQ</t>
  </si>
  <si>
    <t>Le FRN est connu pour de mauvaises conditions de travail et mauvaise performance en responsabilité sociale et HSEQ</t>
  </si>
  <si>
    <t>Le FRN est connu pour de mauvaises conditions de travail et une performance moyenne en responsabilité sociale et HSEQ</t>
  </si>
  <si>
    <t>Le FRN est connu pour des conditions de travail au standard et une performance moyenne en responsabilité sociale et HSEQ</t>
  </si>
  <si>
    <t>Le FRN est connu pour des conditions de travail au standard et une bonne performance en responsabilité sociale et HSEQ</t>
  </si>
  <si>
    <t>Le FRN n'a pas de politique de dévelopement durable en place ni des actions sociales et environnementales visibles</t>
  </si>
  <si>
    <t>Le FRN n'a pas de politique de dévelopement durable en place mais des actions sociales et environnementales visibles</t>
  </si>
  <si>
    <t>Le FRN est en train de mettre en place une politique de dévelopement durable et des actions sociales et environnementales visibles</t>
  </si>
  <si>
    <t xml:space="preserve">Le FRN a une politique de dévelopement durable en place et pas d'actions visible </t>
  </si>
  <si>
    <t xml:space="preserve">Le FRN a une politique de dévelopement durable en place et des actions visible </t>
  </si>
  <si>
    <t>Il ya des preuves de non respect des textes règlementaires qui régissent le développement durable</t>
  </si>
  <si>
    <t>Le FRN ne fournit pas de reporting sur sa performance dans le développement durable et a une mauvaise réputation sur le marché</t>
  </si>
  <si>
    <t>Le FRN ne fournit pas de reporting sur sa performance dans le développement durable et a une bonne réputation sur le marché</t>
  </si>
  <si>
    <t>Le FRN fournit du reporting sur sa performance dans le développement durable qui n'est pass assez connue sur le marché</t>
  </si>
  <si>
    <t>Le FRN fournit du reporting sur sa performance dans le développement durable et a une bonne réputation sur le marché</t>
  </si>
  <si>
    <t>Q 10 : Comment jugez vous le retours des médias ou populations sur les activités du fournisseur ?</t>
  </si>
  <si>
    <t>Des plaintes des travailleurs, de la communauté et une couverture médiatique défavorable</t>
  </si>
  <si>
    <t>Des plaintes des travailleurs, de la communauté et une couverture médiatique favorable</t>
  </si>
  <si>
    <t>Aucune plainte des travailleurs mais des plaintes de la communauté et une couverture médiatique défavorable</t>
  </si>
  <si>
    <t>Aucune plainte des travailleurs et de la communauté mais une couverture médiatique défavorable</t>
  </si>
  <si>
    <t>Aucune plainte des travailleurs et de la communauté et une couverture médiatique favorable</t>
  </si>
  <si>
    <t>Q 1 : Comment jugez vous votre connaissance du fournisseur ?</t>
  </si>
  <si>
    <t>Q 2 : Comment jugez vous l'expérience du fournisseur ?</t>
  </si>
  <si>
    <t>Q 3 : Comment jugez vous votre connaissance de leus sites ?</t>
  </si>
  <si>
    <t>Q 4 : Comment jugez vous son adhérance à la politique de la chaine d'approvisionnement ?</t>
  </si>
  <si>
    <t>Q 5 : Comment jugez vous les pays d'origine et/ou de fabrication des produits ?</t>
  </si>
  <si>
    <t>Q 6 : Comment jugez vous la tracabilité des produits?</t>
  </si>
  <si>
    <t>Q 7 : Comment jugez vous les conditions de fabrication du produit?</t>
  </si>
  <si>
    <t>Q 8 : Comment jugez vous la politique pour le développement durable du fournisseur ?</t>
  </si>
  <si>
    <t>Q 9 : Comment jugez vous la réputation du fournisseur dans le developement durable?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</si>
  <si>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</si>
  <si>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</si>
  <si>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</si>
  <si>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</si>
  <si>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</si>
  <si>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</si>
  <si>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</si>
  <si>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</si>
  <si>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</si>
  <si>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</si>
  <si>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MOY GENERALE</t>
  </si>
  <si>
    <t>Fluorure</t>
  </si>
  <si>
    <t>Coke</t>
  </si>
  <si>
    <t>Etats Unis</t>
  </si>
  <si>
    <t>Espagne</t>
  </si>
  <si>
    <t>Republique Tchèque</t>
  </si>
  <si>
    <t>Brésil</t>
  </si>
  <si>
    <t>Irlande</t>
  </si>
  <si>
    <t>Guinée</t>
  </si>
  <si>
    <t>https://aluminium-stewardship.org/wp-content/uploads/2024/01/ASI_Audit_Report_UC_Rusal_Certificate_34_PS_Rev_7.pdf</t>
  </si>
  <si>
    <t>Aughinish Alumina</t>
  </si>
  <si>
    <t>Alunorte</t>
  </si>
  <si>
    <t>Friguia bauxite and alumina complex</t>
  </si>
  <si>
    <t>Guinée, Brésil</t>
  </si>
  <si>
    <t>Usine de fabrication</t>
  </si>
  <si>
    <t>Pays d'origine produit</t>
  </si>
  <si>
    <t>Pays d'origine mine</t>
  </si>
  <si>
    <t>Propriétaire</t>
  </si>
  <si>
    <t>RUSAL</t>
  </si>
  <si>
    <t>HYDRO</t>
  </si>
  <si>
    <t>Chalmette</t>
  </si>
  <si>
    <t>RAIN CARBON</t>
  </si>
  <si>
    <t>Rapport</t>
  </si>
  <si>
    <t>Commentaires</t>
  </si>
  <si>
    <t>OXBOW</t>
  </si>
  <si>
    <t>SASIL</t>
  </si>
  <si>
    <t>https://www.raincarbon.com/Upload/Content_Files/rain-carbon-sustainability-report-2025.pdf</t>
  </si>
  <si>
    <t>Jordanie</t>
  </si>
  <si>
    <t>https://www.oxbow.com/ESG</t>
  </si>
  <si>
    <t>Allemagne</t>
  </si>
  <si>
    <t>Castrop-Rauxel</t>
  </si>
  <si>
    <t>The Woodlands</t>
  </si>
  <si>
    <t>Aqaba Industrial
Complex</t>
  </si>
  <si>
    <t>JORDAN PHOSPHATE MINES COMPANY</t>
  </si>
  <si>
    <t>DEZA</t>
  </si>
  <si>
    <t>CS CABOT</t>
  </si>
  <si>
    <t>DK TRADE</t>
  </si>
  <si>
    <t>Jamaique</t>
  </si>
  <si>
    <t>Century Aluminum Jamalco</t>
  </si>
  <si>
    <t>Century Aluminum</t>
  </si>
  <si>
    <t>DADCO</t>
  </si>
  <si>
    <t>DADCO ALUMINA &amp; CHEMICALS</t>
  </si>
  <si>
    <t>https://aluminium-stewardship.org/wp-content/uploads/2025/04/ASI-Summary-Audit-Report-Dadco-Alumina-Chemicals-Certificate-311-PS-Rev-1.pdf</t>
  </si>
  <si>
    <t>https://nalonchem.com/en/sustainability/</t>
  </si>
  <si>
    <t>QUIMICA DEL NALON</t>
  </si>
  <si>
    <t>Trubia</t>
  </si>
  <si>
    <t>DKTRADE</t>
  </si>
  <si>
    <t>https://nalonchem.com/en/sustainability/
https://nalonchem.com/canal-etico/
https://nalonchem.com/en/committed-company/#integratedmanagementsystems</t>
  </si>
  <si>
    <t>https://www.raincarbon.com/Upload/Content_Files/rain-carbon-sustainability-report-2025.pdf
https://www.raincarbon.com/sustainability/sustainability-governance</t>
  </si>
  <si>
    <t>https://www.deza.cz/en/node/78071
https://www.cabotcorp.com/responsibility
https://www.cabotcorp.com/company/worldwide-locations/europe-middle-east-and-africa/czech-republic-valmez</t>
  </si>
  <si>
    <t>https://aluminium-stewardship.org/wp-content/uploads/2024/01/ASI_Audit_Report_UC_Rusal_Certificate_34_PS_Rev_7.pdf
https://rusal.ru/en/about/geography/aughinish-alumina/</t>
  </si>
  <si>
    <t>https://www.jpmc.com.jo/uploads/2025/07/jpmc-sustainability-report-2024-english.pdf
https://www.jpmc.com.jo/ar/awards-and-achievements</t>
  </si>
  <si>
    <t>https://aluminium-stewardship.org/wp-content/uploads/2025/04/ASI-Audit-Report-Hydro-Bauxite-Alumina-Certificate-24-PS-Rev-3.pdf
https://www.hydro.com/en/global/about-hydro/publications/certificates/</t>
  </si>
  <si>
    <t>https://aluminium-stewardship.org/wp-content/uploads/2025/10/ASI-Audit-Report-Century-Aluminum-Jamalco-Certificate-485-PS-Provisional.pdf
https://www.jamalco.com/about/</t>
  </si>
  <si>
    <t>Sustianability data</t>
  </si>
  <si>
    <t>https://sasil.ch/company-policies/</t>
  </si>
  <si>
    <t>https://bathco.ch/sustainability/</t>
  </si>
  <si>
    <t>https://dktrade.ch/sustainability/</t>
  </si>
  <si>
    <t>https://www.raincarbon.com/sustainability</t>
  </si>
  <si>
    <t>https://amincoresources.com/sustainability/</t>
  </si>
  <si>
    <t>Pas de reporting suffisant sur les actions de développement durable</t>
  </si>
  <si>
    <t>Publier le rapport de développement durable sur leur site</t>
  </si>
  <si>
    <t>Emission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</si>
</sst>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0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1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7" fillId="0" borderId="0" applyNumberFormat="0" applyFill="0" applyBorder="0" applyAlignment="0" applyProtection="0"/>
  </cellStyleXfs>
  <cellXfs count="115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left" vertical="center"/>
    </xf>
    <xf numFmtId="0" fontId="0" fillId="0" borderId="3" xfId="0" applyBorder="1"/>
    <xf numFmtId="0" fontId="0" fillId="0" borderId="4" xfId="0" applyBorder="1"/>
    <xf numFmtId="164" fontId="4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3" fillId="0" borderId="1" xfId="0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0" xfId="1" applyFont="1"/>
    <xf numFmtId="0" fontId="14" fillId="0" borderId="1" xfId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8" xfId="0" applyNumberFormat="1" applyBorder="1" applyAlignment="1">
      <alignment horizontal="center" vertical="center"/>
    </xf>
    <xf numFmtId="0" fontId="1" fillId="0" borderId="20" xfId="0" applyFont="1" applyBorder="1"/>
    <xf numFmtId="0" fontId="1" fillId="0" borderId="22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6" xfId="0" applyBorder="1"/>
    <xf numFmtId="0" fontId="1" fillId="0" borderId="21" xfId="0" applyFont="1" applyBorder="1" applyAlignment="1">
      <alignment horizontal="center"/>
    </xf>
    <xf numFmtId="164" fontId="0" fillId="0" borderId="25" xfId="0" applyNumberFormat="1" applyBorder="1" applyAlignment="1">
      <alignment horizontal="center" vertical="center"/>
    </xf>
    <xf numFmtId="164" fontId="0" fillId="0" borderId="26" xfId="0" applyNumberFormat="1" applyBorder="1" applyAlignment="1">
      <alignment horizontal="center" vertical="center"/>
    </xf>
    <xf numFmtId="164" fontId="0" fillId="0" borderId="27" xfId="0" applyNumberFormat="1" applyBorder="1" applyAlignment="1">
      <alignment horizontal="center" vertical="center"/>
    </xf>
    <xf numFmtId="164" fontId="0" fillId="0" borderId="28" xfId="0" applyNumberFormat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164" fontId="0" fillId="0" borderId="29" xfId="0" applyNumberFormat="1" applyBorder="1" applyAlignment="1">
      <alignment horizontal="center" vertical="center"/>
    </xf>
    <xf numFmtId="0" fontId="1" fillId="0" borderId="19" xfId="0" applyFont="1" applyBorder="1"/>
    <xf numFmtId="164" fontId="0" fillId="0" borderId="32" xfId="0" applyNumberFormat="1" applyBorder="1" applyAlignment="1">
      <alignment horizontal="center" vertical="center"/>
    </xf>
    <xf numFmtId="164" fontId="0" fillId="0" borderId="33" xfId="0" applyNumberFormat="1" applyBorder="1" applyAlignment="1">
      <alignment horizontal="center" vertical="center"/>
    </xf>
    <xf numFmtId="164" fontId="0" fillId="0" borderId="34" xfId="0" applyNumberFormat="1" applyBorder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1" fillId="0" borderId="35" xfId="0" applyFont="1" applyBorder="1"/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17" fillId="0" borderId="1" xfId="2" applyBorder="1" applyAlignment="1">
      <alignment vertical="center" wrapText="1"/>
    </xf>
    <xf numFmtId="0" fontId="0" fillId="0" borderId="0" xfId="0" applyAlignment="1">
      <alignment vertical="center"/>
    </xf>
    <xf numFmtId="0" fontId="8" fillId="2" borderId="37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left" vertical="center"/>
    </xf>
    <xf numFmtId="164" fontId="4" fillId="0" borderId="37" xfId="0" applyNumberFormat="1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17" fillId="0" borderId="1" xfId="2" applyFill="1" applyBorder="1" applyAlignment="1">
      <alignment vertical="center" wrapText="1"/>
    </xf>
    <xf numFmtId="0" fontId="17" fillId="0" borderId="37" xfId="2" applyBorder="1" applyAlignment="1">
      <alignment horizontal="left" vertical="center" wrapText="1"/>
    </xf>
    <xf numFmtId="0" fontId="17" fillId="0" borderId="18" xfId="2" applyBorder="1" applyAlignment="1">
      <alignment horizontal="left" vertical="center" wrapText="1"/>
    </xf>
    <xf numFmtId="0" fontId="17" fillId="0" borderId="1" xfId="2" applyBorder="1" applyAlignment="1">
      <alignment horizontal="left" vertical="center" wrapText="1"/>
    </xf>
    <xf numFmtId="0" fontId="0" fillId="0" borderId="0" xfId="0" applyAlignment="1">
      <alignment wrapText="1"/>
    </xf>
    <xf numFmtId="164" fontId="4" fillId="0" borderId="36" xfId="0" applyNumberFormat="1" applyFont="1" applyBorder="1" applyAlignment="1">
      <alignment horizontal="center" vertical="center"/>
    </xf>
    <xf numFmtId="164" fontId="4" fillId="0" borderId="37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6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17" fillId="0" borderId="36" xfId="2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4" fillId="0" borderId="12" xfId="1" applyFont="1" applyBorder="1" applyAlignment="1">
      <alignment horizontal="left" vertical="top" wrapText="1"/>
    </xf>
    <xf numFmtId="0" fontId="14" fillId="0" borderId="13" xfId="1" applyFont="1" applyBorder="1" applyAlignment="1">
      <alignment horizontal="left" vertical="top" wrapText="1"/>
    </xf>
    <xf numFmtId="0" fontId="14" fillId="0" borderId="14" xfId="1" applyFont="1" applyBorder="1" applyAlignment="1">
      <alignment horizontal="left" vertical="top" wrapText="1"/>
    </xf>
    <xf numFmtId="0" fontId="14" fillId="0" borderId="15" xfId="1" applyFont="1" applyBorder="1" applyAlignment="1">
      <alignment horizontal="left" vertical="top" wrapText="1"/>
    </xf>
    <xf numFmtId="0" fontId="14" fillId="0" borderId="16" xfId="1" applyFont="1" applyBorder="1" applyAlignment="1">
      <alignment horizontal="left" vertical="top" wrapText="1"/>
    </xf>
    <xf numFmtId="0" fontId="14" fillId="0" borderId="17" xfId="1" applyFont="1" applyBorder="1" applyAlignment="1">
      <alignment horizontal="left" vertical="top" wrapText="1"/>
    </xf>
    <xf numFmtId="0" fontId="12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4" fillId="4" borderId="5" xfId="1" applyFont="1" applyFill="1" applyBorder="1" applyAlignment="1">
      <alignment horizontal="left" vertical="top"/>
    </xf>
    <xf numFmtId="0" fontId="14" fillId="0" borderId="9" xfId="1" applyFont="1" applyBorder="1" applyAlignment="1">
      <alignment horizontal="left" vertical="top" wrapText="1"/>
    </xf>
    <xf numFmtId="0" fontId="14" fillId="0" borderId="10" xfId="1" applyFont="1" applyBorder="1" applyAlignment="1">
      <alignment horizontal="left" vertical="top" wrapText="1"/>
    </xf>
    <xf numFmtId="0" fontId="14" fillId="0" borderId="11" xfId="1" applyFont="1" applyBorder="1" applyAlignment="1">
      <alignment horizontal="left" vertical="top" wrapText="1"/>
    </xf>
    <xf numFmtId="0" fontId="14" fillId="0" borderId="7" xfId="1" applyFont="1" applyBorder="1" applyAlignment="1">
      <alignment horizontal="left" vertical="top" wrapText="1"/>
    </xf>
    <xf numFmtId="0" fontId="14" fillId="0" borderId="8" xfId="1" applyFont="1" applyBorder="1" applyAlignment="1">
      <alignment horizontal="left" vertical="top" wrapText="1"/>
    </xf>
    <xf numFmtId="0" fontId="14" fillId="0" borderId="6" xfId="1" applyFont="1" applyBorder="1" applyAlignment="1">
      <alignment horizontal="left" vertical="top" wrapText="1"/>
    </xf>
    <xf numFmtId="0" fontId="14" fillId="3" borderId="6" xfId="1" applyFont="1" applyFill="1" applyBorder="1" applyAlignment="1">
      <alignment horizontal="left"/>
    </xf>
    <xf numFmtId="0" fontId="14" fillId="3" borderId="7" xfId="1" applyFont="1" applyFill="1" applyBorder="1" applyAlignment="1">
      <alignment horizontal="left"/>
    </xf>
    <xf numFmtId="0" fontId="14" fillId="3" borderId="8" xfId="1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3">
    <cellStyle name="Lien hypertexte" xfId="2" builtinId="8"/>
    <cellStyle name="Normal" xfId="0" builtinId="0"/>
    <cellStyle name="Normal 2" xfId="1" xr:uid="{00000000-0005-0000-0000-000001000000}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C7CE"/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aincarbon.com/Upload/Content_Files/rain-carbon-sustainability-report-2025.pdf" TargetMode="External"/><Relationship Id="rId13" Type="http://schemas.openxmlformats.org/officeDocument/2006/relationships/hyperlink" Target="https://aluminium-stewardship.org/wp-content/uploads/2025/10/ASI-Audit-Report-Century-Aluminum-Jamalco-Certificate-485-PS-Provisional.pdf" TargetMode="External"/><Relationship Id="rId18" Type="http://schemas.openxmlformats.org/officeDocument/2006/relationships/hyperlink" Target="https://bathco.ch/sustainability/" TargetMode="External"/><Relationship Id="rId3" Type="http://schemas.openxmlformats.org/officeDocument/2006/relationships/hyperlink" Target="https://aluminium-stewardship.org/wp-content/uploads/2024/01/ASI_Audit_Report_UC_Rusal_Certificate_34_PS_Rev_7.pdf" TargetMode="External"/><Relationship Id="rId21" Type="http://schemas.openxmlformats.org/officeDocument/2006/relationships/hyperlink" Target="https://amincoresources.com/sustainability/" TargetMode="External"/><Relationship Id="rId7" Type="http://schemas.openxmlformats.org/officeDocument/2006/relationships/hyperlink" Target="https://www.raincarbon.com/Upload/Content_Files/rain-carbon-sustainability-report-2025.pdf" TargetMode="External"/><Relationship Id="rId12" Type="http://schemas.openxmlformats.org/officeDocument/2006/relationships/hyperlink" Target="https://aluminium-stewardship.org/wp-content/uploads/2025/04/ASI-Audit-Report-Hydro-Bauxite-Alumina-Certificate-24-PS-Rev-3.pdf" TargetMode="External"/><Relationship Id="rId17" Type="http://schemas.openxmlformats.org/officeDocument/2006/relationships/hyperlink" Target="https://sasil.ch/company-policies/" TargetMode="External"/><Relationship Id="rId2" Type="http://schemas.openxmlformats.org/officeDocument/2006/relationships/hyperlink" Target="https://www.raincarbon.com/Upload/Content_Files/rain-carbon-sustainability-report-2025.pdf" TargetMode="External"/><Relationship Id="rId16" Type="http://schemas.openxmlformats.org/officeDocument/2006/relationships/hyperlink" Target="https://nalonchem.com/en/sustainability/" TargetMode="External"/><Relationship Id="rId20" Type="http://schemas.openxmlformats.org/officeDocument/2006/relationships/hyperlink" Target="https://www.raincarbon.com/sustainability" TargetMode="External"/><Relationship Id="rId1" Type="http://schemas.openxmlformats.org/officeDocument/2006/relationships/hyperlink" Target="https://www.raincarbon.com/Upload/Content_Files/rain-carbon-sustainability-report-2025.pdf" TargetMode="External"/><Relationship Id="rId6" Type="http://schemas.openxmlformats.org/officeDocument/2006/relationships/hyperlink" Target="https://www.oxbow.com/ESG" TargetMode="External"/><Relationship Id="rId11" Type="http://schemas.openxmlformats.org/officeDocument/2006/relationships/hyperlink" Target="https://aluminium-stewardship.org/wp-content/uploads/2024/01/ASI_Audit_Report_UC_Rusal_Certificate_34_PS_Rev_7.pdf" TargetMode="External"/><Relationship Id="rId5" Type="http://schemas.openxmlformats.org/officeDocument/2006/relationships/hyperlink" Target="https://aluminium-stewardship.org/wp-content/uploads/2024/01/ASI_Audit_Report_UC_Rusal_Certificate_34_PS_Rev_7.pdf" TargetMode="External"/><Relationship Id="rId15" Type="http://schemas.openxmlformats.org/officeDocument/2006/relationships/hyperlink" Target="https://aluminium-stewardship.org/wp-content/uploads/2025/04/ASI-Summary-Audit-Report-Dadco-Alumina-Chemicals-Certificate-311-PS-Rev-1.pdf" TargetMode="External"/><Relationship Id="rId10" Type="http://schemas.openxmlformats.org/officeDocument/2006/relationships/hyperlink" Target="https://www.deza.cz/en/node/78071" TargetMode="External"/><Relationship Id="rId19" Type="http://schemas.openxmlformats.org/officeDocument/2006/relationships/hyperlink" Target="https://dktrade.ch/sustainability/" TargetMode="External"/><Relationship Id="rId4" Type="http://schemas.openxmlformats.org/officeDocument/2006/relationships/hyperlink" Target="https://aluminium-stewardship.org/wp-content/uploads/2024/01/ASI_Audit_Report_UC_Rusal_Certificate_34_PS_Rev_7.pdf" TargetMode="External"/><Relationship Id="rId9" Type="http://schemas.openxmlformats.org/officeDocument/2006/relationships/hyperlink" Target="https://www.jpmc.com.jo/uploads/2025/07/jpmc-sustainability-report-2024-english.pdf" TargetMode="External"/><Relationship Id="rId14" Type="http://schemas.openxmlformats.org/officeDocument/2006/relationships/hyperlink" Target="https://aluminium-stewardship.org/wp-content/uploads/2024/01/ASI_Audit_Report_UC_Rusal_Certificate_34_PS_Rev_7.pdf" TargetMode="External"/><Relationship Id="rId22" Type="http://schemas.openxmlformats.org/officeDocument/2006/relationships/hyperlink" Target="https://nalonchem.com/en/sustainability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8"/>
  <sheetViews>
    <sheetView zoomScale="115" zoomScaleNormal="115" workbookViewId="0">
      <selection activeCell="G4" sqref="G4"/>
    </sheetView>
  </sheetViews>
  <sheetFormatPr baseColWidth="10" defaultRowHeight="15" x14ac:dyDescent="0.25"/>
  <cols>
    <col min="1" max="1" width="27.42578125" customWidth="1"/>
    <col min="2" max="2" width="28" style="73" customWidth="1"/>
    <col min="3" max="3" width="16" bestFit="1" customWidth="1"/>
    <col min="4" max="4" width="18.140625" customWidth="1"/>
    <col min="5" max="5" width="23.85546875" customWidth="1"/>
    <col min="6" max="7" width="16.42578125" customWidth="1"/>
    <col min="8" max="8" width="14.5703125" customWidth="1"/>
    <col min="9" max="9" width="19.42578125" customWidth="1"/>
    <col min="10" max="10" width="36.28515625" style="60" customWidth="1"/>
    <col min="11" max="11" width="14" bestFit="1" customWidth="1"/>
    <col min="12" max="12" width="22.42578125" bestFit="1" customWidth="1"/>
    <col min="13" max="13" width="30" bestFit="1" customWidth="1"/>
    <col min="14" max="14" width="16.85546875" customWidth="1"/>
  </cols>
  <sheetData>
    <row r="2" spans="1:14" s="56" customFormat="1" ht="72" x14ac:dyDescent="0.25">
      <c r="A2" s="55" t="s">
        <v>4</v>
      </c>
      <c r="B2" s="55" t="s">
        <v>173</v>
      </c>
      <c r="C2" s="55" t="s">
        <v>12</v>
      </c>
      <c r="D2" s="55" t="s">
        <v>19</v>
      </c>
      <c r="E2" s="55" t="s">
        <v>134</v>
      </c>
      <c r="F2" s="55" t="s">
        <v>133</v>
      </c>
      <c r="G2" s="55" t="s">
        <v>181</v>
      </c>
      <c r="H2" s="55" t="s">
        <v>136</v>
      </c>
      <c r="I2" s="55" t="s">
        <v>135</v>
      </c>
      <c r="J2" s="55" t="s">
        <v>141</v>
      </c>
      <c r="K2" s="55" t="s">
        <v>6</v>
      </c>
      <c r="L2" s="55" t="s">
        <v>7</v>
      </c>
      <c r="M2" s="55" t="s">
        <v>8</v>
      </c>
      <c r="N2" s="55" t="s">
        <v>5</v>
      </c>
    </row>
    <row r="3" spans="1:14" ht="60" x14ac:dyDescent="0.25">
      <c r="A3" s="80" t="s">
        <v>1</v>
      </c>
      <c r="B3" s="83" t="s">
        <v>175</v>
      </c>
      <c r="C3" s="77" t="s">
        <v>13</v>
      </c>
      <c r="D3" s="77" t="s">
        <v>20</v>
      </c>
      <c r="E3" s="58" t="s">
        <v>126</v>
      </c>
      <c r="F3" s="58" t="s">
        <v>129</v>
      </c>
      <c r="G3" s="58">
        <v>1.1599999999999999</v>
      </c>
      <c r="H3" s="58" t="s">
        <v>137</v>
      </c>
      <c r="I3" s="58" t="s">
        <v>132</v>
      </c>
      <c r="J3" s="59" t="s">
        <v>128</v>
      </c>
      <c r="K3" s="74">
        <f>Eval!F3</f>
        <v>4.75</v>
      </c>
      <c r="L3" s="74">
        <f>Eval!J3</f>
        <v>5</v>
      </c>
      <c r="M3" s="74">
        <f>Eval!N3</f>
        <v>4</v>
      </c>
      <c r="N3" s="77" t="str">
        <f>IF(AND(NOT(ISBLANK(K3)),NOT(ISBLANK(L3)),NOT(ISBLANK(M3))),IF(AND(AVERAGE(K3:M3)&lt;=Notation!$B$3,AVERAGE(K3:M3)&gt;Notation!$A$3),Notation!$C$3,IF(AND(AVERAGE(K3:M3)&lt;=Notation!$B$4,AVERAGE(K3:M3)&gt;Notation!$A$4),Notation!$C$3,IF(AND(AVERAGE(K3:M3)&lt;=Notation!$B$5,AVERAGE(K3:M3)&gt;Notation!$A$5),Notation!$C$5,IF(AND(AVERAGE(K3:M3)&lt;=Notation!$B$6,AVERAGE(K3:M3)&gt;Notation!$A$6),Notation!$C$5,0)))),"")</f>
        <v>Faible</v>
      </c>
    </row>
    <row r="4" spans="1:14" ht="90" x14ac:dyDescent="0.25">
      <c r="A4" s="81"/>
      <c r="B4" s="84"/>
      <c r="C4" s="78"/>
      <c r="D4" s="78"/>
      <c r="E4" s="58" t="s">
        <v>125</v>
      </c>
      <c r="F4" s="58" t="s">
        <v>130</v>
      </c>
      <c r="G4" s="58">
        <v>1.9</v>
      </c>
      <c r="H4" s="58" t="s">
        <v>138</v>
      </c>
      <c r="I4" s="58" t="s">
        <v>125</v>
      </c>
      <c r="J4" s="59" t="s">
        <v>171</v>
      </c>
      <c r="K4" s="75"/>
      <c r="L4" s="75"/>
      <c r="M4" s="75"/>
      <c r="N4" s="78"/>
    </row>
    <row r="5" spans="1:14" ht="75" x14ac:dyDescent="0.25">
      <c r="A5" s="81"/>
      <c r="B5" s="84"/>
      <c r="C5" s="78"/>
      <c r="D5" s="78"/>
      <c r="E5" s="58" t="s">
        <v>148</v>
      </c>
      <c r="F5" s="58" t="s">
        <v>159</v>
      </c>
      <c r="G5" s="58">
        <v>0.51</v>
      </c>
      <c r="H5" s="58" t="s">
        <v>160</v>
      </c>
      <c r="I5" s="58" t="s">
        <v>127</v>
      </c>
      <c r="J5" s="69" t="s">
        <v>161</v>
      </c>
      <c r="K5" s="75"/>
      <c r="L5" s="75"/>
      <c r="M5" s="75"/>
      <c r="N5" s="78"/>
    </row>
    <row r="6" spans="1:14" ht="75" x14ac:dyDescent="0.25">
      <c r="A6" s="81"/>
      <c r="B6" s="84"/>
      <c r="C6" s="78"/>
      <c r="D6" s="78"/>
      <c r="E6" s="58" t="s">
        <v>156</v>
      </c>
      <c r="F6" s="58" t="s">
        <v>157</v>
      </c>
      <c r="G6" s="58">
        <v>0.66</v>
      </c>
      <c r="H6" s="58" t="s">
        <v>158</v>
      </c>
      <c r="I6" s="58" t="s">
        <v>156</v>
      </c>
      <c r="J6" s="59" t="s">
        <v>172</v>
      </c>
      <c r="K6" s="75"/>
      <c r="L6" s="75"/>
      <c r="M6" s="75"/>
      <c r="N6" s="78"/>
    </row>
    <row r="7" spans="1:14" ht="75" x14ac:dyDescent="0.25">
      <c r="A7" s="81"/>
      <c r="B7" s="84"/>
      <c r="C7" s="78"/>
      <c r="D7" s="78"/>
      <c r="E7" s="58" t="s">
        <v>127</v>
      </c>
      <c r="F7" s="58" t="s">
        <v>131</v>
      </c>
      <c r="G7" s="58">
        <v>1.1599999999999999</v>
      </c>
      <c r="H7" s="58" t="s">
        <v>137</v>
      </c>
      <c r="I7" s="58" t="s">
        <v>127</v>
      </c>
      <c r="J7" s="59" t="s">
        <v>128</v>
      </c>
      <c r="K7" s="75"/>
      <c r="L7" s="75"/>
      <c r="M7" s="75"/>
      <c r="N7" s="78"/>
    </row>
    <row r="8" spans="1:14" ht="45" x14ac:dyDescent="0.3">
      <c r="A8" s="81"/>
      <c r="B8" s="84"/>
      <c r="C8" s="78"/>
      <c r="D8" s="77" t="s">
        <v>121</v>
      </c>
      <c r="E8" s="58" t="s">
        <v>122</v>
      </c>
      <c r="F8" s="58" t="s">
        <v>139</v>
      </c>
      <c r="G8" s="58">
        <v>0.38</v>
      </c>
      <c r="H8" s="58" t="s">
        <v>140</v>
      </c>
      <c r="I8" s="57"/>
      <c r="J8" s="59" t="s">
        <v>145</v>
      </c>
      <c r="K8" s="75"/>
      <c r="L8" s="75"/>
      <c r="M8" s="75"/>
      <c r="N8" s="78"/>
    </row>
    <row r="9" spans="1:14" ht="37.5" x14ac:dyDescent="0.3">
      <c r="A9" s="81"/>
      <c r="B9" s="84"/>
      <c r="C9" s="78"/>
      <c r="D9" s="79"/>
      <c r="E9" s="58" t="s">
        <v>122</v>
      </c>
      <c r="F9" s="58" t="s">
        <v>150</v>
      </c>
      <c r="G9" s="58"/>
      <c r="H9" s="58" t="s">
        <v>143</v>
      </c>
      <c r="I9" s="57"/>
      <c r="J9" s="59" t="s">
        <v>147</v>
      </c>
      <c r="K9" s="75"/>
      <c r="L9" s="75"/>
      <c r="M9" s="75"/>
      <c r="N9" s="78"/>
    </row>
    <row r="10" spans="1:14" ht="45" x14ac:dyDescent="0.3">
      <c r="A10" s="81"/>
      <c r="B10" s="84"/>
      <c r="C10" s="78"/>
      <c r="D10" s="63" t="s">
        <v>21</v>
      </c>
      <c r="E10" s="58" t="s">
        <v>148</v>
      </c>
      <c r="F10" s="58" t="s">
        <v>149</v>
      </c>
      <c r="G10" s="58">
        <v>0.38</v>
      </c>
      <c r="H10" s="58" t="s">
        <v>140</v>
      </c>
      <c r="I10" s="57"/>
      <c r="J10" s="59" t="s">
        <v>145</v>
      </c>
      <c r="K10" s="75"/>
      <c r="L10" s="75"/>
      <c r="M10" s="75"/>
      <c r="N10" s="78"/>
    </row>
    <row r="11" spans="1:14" ht="123.75" customHeight="1" x14ac:dyDescent="0.3">
      <c r="A11" s="82"/>
      <c r="B11" s="85"/>
      <c r="C11" s="79"/>
      <c r="D11" s="6" t="s">
        <v>120</v>
      </c>
      <c r="E11" s="58" t="s">
        <v>146</v>
      </c>
      <c r="F11" s="57" t="s">
        <v>151</v>
      </c>
      <c r="G11" s="57">
        <v>0.15</v>
      </c>
      <c r="H11" s="58" t="s">
        <v>152</v>
      </c>
      <c r="I11" s="57"/>
      <c r="J11" s="59" t="s">
        <v>170</v>
      </c>
      <c r="K11" s="76"/>
      <c r="L11" s="76"/>
      <c r="M11" s="76"/>
      <c r="N11" s="79"/>
    </row>
    <row r="12" spans="1:14" ht="75" hidden="1" x14ac:dyDescent="0.25">
      <c r="A12" s="66" t="s">
        <v>155</v>
      </c>
      <c r="B12" s="70" t="s">
        <v>176</v>
      </c>
      <c r="C12" s="68" t="s">
        <v>13</v>
      </c>
      <c r="D12" s="65" t="s">
        <v>20</v>
      </c>
      <c r="E12" s="58" t="s">
        <v>127</v>
      </c>
      <c r="F12" s="58" t="s">
        <v>131</v>
      </c>
      <c r="G12" s="58">
        <v>1.1599999999999999</v>
      </c>
      <c r="H12" s="58" t="s">
        <v>137</v>
      </c>
      <c r="I12" s="58" t="s">
        <v>127</v>
      </c>
      <c r="J12" s="59" t="s">
        <v>128</v>
      </c>
      <c r="K12" s="67">
        <f>Eval!F4</f>
        <v>3.75</v>
      </c>
      <c r="L12" s="67">
        <f>Eval!J4</f>
        <v>4.666666666666667</v>
      </c>
      <c r="M12" s="67">
        <f>Eval!N4</f>
        <v>4.333333333333333</v>
      </c>
      <c r="N12" s="6" t="str">
        <f>IF(AND(NOT(ISBLANK(K12)),NOT(ISBLANK(L12)),NOT(ISBLANK(M12))),IF(AND(AVERAGE(K12:M12)&lt;=Notation!$B$3,AVERAGE(K12:M12)&gt;Notation!$A$3),Notation!$C$3,IF(AND(AVERAGE(K12:M12)&lt;=Notation!$B$4,AVERAGE(K12:M12)&gt;Notation!$A$4),Notation!$C$3,IF(AND(AVERAGE(K12:M12)&lt;=Notation!$B$5,AVERAGE(K12:M12)&gt;Notation!$A$5),Notation!$C$5,IF(AND(AVERAGE(K12:M12)&lt;=Notation!$B$6,AVERAGE(K12:M12)&gt;Notation!$A$6),Notation!$C$5,0)))),"")</f>
        <v>Faible</v>
      </c>
    </row>
    <row r="13" spans="1:14" ht="39.75" customHeight="1" x14ac:dyDescent="0.25">
      <c r="A13" s="80" t="s">
        <v>144</v>
      </c>
      <c r="B13" s="83" t="s">
        <v>174</v>
      </c>
      <c r="C13" s="77" t="s">
        <v>13</v>
      </c>
      <c r="D13" s="77" t="s">
        <v>20</v>
      </c>
      <c r="E13" s="58" t="s">
        <v>126</v>
      </c>
      <c r="F13" s="58" t="s">
        <v>129</v>
      </c>
      <c r="G13" s="58">
        <v>1.1599999999999999</v>
      </c>
      <c r="H13" s="58" t="s">
        <v>137</v>
      </c>
      <c r="I13" s="58" t="s">
        <v>132</v>
      </c>
      <c r="J13" s="59" t="s">
        <v>169</v>
      </c>
      <c r="K13" s="74">
        <f>Eval!F5</f>
        <v>4.5</v>
      </c>
      <c r="L13" s="74">
        <f>Eval!J5</f>
        <v>5</v>
      </c>
      <c r="M13" s="74">
        <f>Eval!N5</f>
        <v>3.6666666666666665</v>
      </c>
      <c r="N13" s="77" t="str">
        <f>IF(AND(NOT(ISBLANK(K13)),NOT(ISBLANK(L13)),NOT(ISBLANK(M13))),IF(AND(AVERAGE(K13:M13)&lt;=Notation!$B$3,AVERAGE(K13:M13)&gt;Notation!$A$3),Notation!$C$3,IF(AND(AVERAGE(K13:M13)&lt;=Notation!$B$4,AVERAGE(K13:M13)&gt;Notation!$A$4),Notation!$C$3,IF(AND(AVERAGE(K13:M13)&lt;=Notation!$B$5,AVERAGE(K13:M13)&gt;Notation!$A$5),Notation!$C$5,IF(AND(AVERAGE(K13:M13)&lt;=Notation!$B$6,AVERAGE(K13:M13)&gt;Notation!$A$6),Notation!$C$5,0)))),"")</f>
        <v>Faible</v>
      </c>
    </row>
    <row r="14" spans="1:14" ht="75" x14ac:dyDescent="0.25">
      <c r="A14" s="82"/>
      <c r="B14" s="85"/>
      <c r="C14" s="79"/>
      <c r="D14" s="79"/>
      <c r="E14" s="58" t="s">
        <v>127</v>
      </c>
      <c r="F14" s="58" t="s">
        <v>131</v>
      </c>
      <c r="G14" s="58">
        <v>1.1599999999999999</v>
      </c>
      <c r="H14" s="58" t="s">
        <v>137</v>
      </c>
      <c r="I14" s="58" t="s">
        <v>127</v>
      </c>
      <c r="J14" s="59" t="s">
        <v>128</v>
      </c>
      <c r="K14" s="75"/>
      <c r="L14" s="75"/>
      <c r="M14" s="75"/>
      <c r="N14" s="78"/>
    </row>
    <row r="15" spans="1:14" ht="45" x14ac:dyDescent="0.3">
      <c r="A15" s="80" t="s">
        <v>3</v>
      </c>
      <c r="B15" s="83" t="s">
        <v>178</v>
      </c>
      <c r="C15" s="77" t="s">
        <v>13</v>
      </c>
      <c r="D15" s="6" t="s">
        <v>121</v>
      </c>
      <c r="E15" s="58" t="s">
        <v>122</v>
      </c>
      <c r="F15" s="58" t="s">
        <v>139</v>
      </c>
      <c r="G15" s="58">
        <v>0.38</v>
      </c>
      <c r="H15" s="58" t="s">
        <v>140</v>
      </c>
      <c r="I15" s="57"/>
      <c r="J15" s="59" t="s">
        <v>145</v>
      </c>
      <c r="K15" s="74">
        <f>Eval!F6</f>
        <v>4.5</v>
      </c>
      <c r="L15" s="74">
        <f>Eval!J6</f>
        <v>4.666666666666667</v>
      </c>
      <c r="M15" s="74">
        <f>Eval!N6</f>
        <v>4.666666666666667</v>
      </c>
      <c r="N15" s="77" t="str">
        <f>IF(AND(NOT(ISBLANK(K15)),NOT(ISBLANK(L15)),NOT(ISBLANK(M15))),IF(AND(AVERAGE(K15:M15)&lt;=Notation!$B$3,AVERAGE(K15:M15)&gt;Notation!$A$3),Notation!$C$3,IF(AND(AVERAGE(K15:M15)&lt;=Notation!$B$4,AVERAGE(K15:M15)&gt;Notation!$A$4),Notation!$C$3,IF(AND(AVERAGE(K15:M15)&lt;=Notation!$B$5,AVERAGE(K15:M15)&gt;Notation!$A$5),Notation!$C$5,IF(AND(AVERAGE(K15:M15)&lt;=Notation!$B$6,AVERAGE(K15:M15)&gt;Notation!$A$6),Notation!$C$5,0)))),"")</f>
        <v>Faible</v>
      </c>
    </row>
    <row r="16" spans="1:14" ht="90" x14ac:dyDescent="0.3">
      <c r="A16" s="82"/>
      <c r="B16" s="85"/>
      <c r="C16" s="79"/>
      <c r="D16" s="6" t="s">
        <v>21</v>
      </c>
      <c r="E16" s="58" t="s">
        <v>124</v>
      </c>
      <c r="F16" s="58" t="s">
        <v>154</v>
      </c>
      <c r="G16" s="58"/>
      <c r="H16" s="58" t="s">
        <v>153</v>
      </c>
      <c r="I16" s="57"/>
      <c r="J16" s="59" t="s">
        <v>168</v>
      </c>
      <c r="K16" s="76"/>
      <c r="L16" s="76"/>
      <c r="M16" s="76"/>
      <c r="N16" s="79"/>
    </row>
    <row r="17" spans="1:14" s="60" customFormat="1" ht="75" x14ac:dyDescent="0.25">
      <c r="A17" s="62" t="s">
        <v>140</v>
      </c>
      <c r="B17" s="71" t="s">
        <v>177</v>
      </c>
      <c r="C17" s="6" t="s">
        <v>13</v>
      </c>
      <c r="D17" s="63" t="s">
        <v>121</v>
      </c>
      <c r="E17" s="58" t="s">
        <v>122</v>
      </c>
      <c r="F17" s="58" t="s">
        <v>139</v>
      </c>
      <c r="G17" s="58">
        <v>0.38</v>
      </c>
      <c r="H17" s="58" t="s">
        <v>140</v>
      </c>
      <c r="I17" s="58"/>
      <c r="J17" s="59" t="s">
        <v>167</v>
      </c>
      <c r="K17" s="64">
        <f>Eval!F7</f>
        <v>4</v>
      </c>
      <c r="L17" s="64">
        <f>Eval!J7</f>
        <v>5</v>
      </c>
      <c r="M17" s="64">
        <f>Eval!N7</f>
        <v>4</v>
      </c>
      <c r="N17" s="6" t="str">
        <f>IF(AND(NOT(ISBLANK(K17)),NOT(ISBLANK(L17)),NOT(ISBLANK(M17))),IF(AND(AVERAGE(K17:M17)&lt;=Notation!$B$3,AVERAGE(K17:M17)&gt;Notation!$A$3),Notation!$C$3,IF(AND(AVERAGE(K17:M17)&lt;=Notation!$B$4,AVERAGE(K17:M17)&gt;Notation!$A$4),Notation!$C$3,IF(AND(AVERAGE(K17:M17)&lt;=Notation!$B$5,AVERAGE(K17:M17)&gt;Notation!$A$5),Notation!$C$5,IF(AND(AVERAGE(K17:M17)&lt;=Notation!$B$6,AVERAGE(K17:M17)&gt;Notation!$A$6),Notation!$C$5,0)))),"")</f>
        <v>Faible</v>
      </c>
    </row>
    <row r="18" spans="1:14" ht="90" x14ac:dyDescent="0.25">
      <c r="A18" s="9" t="s">
        <v>2</v>
      </c>
      <c r="B18" s="72" t="s">
        <v>162</v>
      </c>
      <c r="C18" s="6" t="s">
        <v>13</v>
      </c>
      <c r="D18" s="6" t="s">
        <v>21</v>
      </c>
      <c r="E18" s="58" t="s">
        <v>123</v>
      </c>
      <c r="F18" s="58" t="s">
        <v>164</v>
      </c>
      <c r="G18" s="58">
        <v>0.73</v>
      </c>
      <c r="H18" s="58" t="s">
        <v>163</v>
      </c>
      <c r="I18" s="58"/>
      <c r="J18" s="59" t="s">
        <v>166</v>
      </c>
      <c r="K18" s="26">
        <f>Eval!F8</f>
        <v>4.5</v>
      </c>
      <c r="L18" s="26">
        <f>Eval!J8</f>
        <v>5</v>
      </c>
      <c r="M18" s="26">
        <f>Eval!N8</f>
        <v>4.333333333333333</v>
      </c>
      <c r="N18" s="6" t="str">
        <f>IF(AND(NOT(ISBLANK(K18)),NOT(ISBLANK(L18)),NOT(ISBLANK(M18))),IF(AND(AVERAGE(K18:M18)&lt;=Notation!$B$3,AVERAGE(K18:M18)&gt;Notation!$A$3),Notation!$C$3,IF(AND(AVERAGE(K18:M18)&lt;=Notation!$B$4,AVERAGE(K18:M18)&gt;Notation!$A$4),Notation!$C$3,IF(AND(AVERAGE(K18:M18)&lt;=Notation!$B$5,AVERAGE(K18:M18)&gt;Notation!$A$5),Notation!$C$5,IF(AND(AVERAGE(K18:M18)&lt;=Notation!$B$6,AVERAGE(K18:M18)&gt;Notation!$A$6),Notation!$C$5,0)))),"")</f>
        <v>Faible</v>
      </c>
    </row>
  </sheetData>
  <mergeCells count="24">
    <mergeCell ref="D8:D9"/>
    <mergeCell ref="A3:A11"/>
    <mergeCell ref="C13:C14"/>
    <mergeCell ref="A13:A14"/>
    <mergeCell ref="C15:C16"/>
    <mergeCell ref="A15:A16"/>
    <mergeCell ref="D13:D14"/>
    <mergeCell ref="D3:D7"/>
    <mergeCell ref="C3:C11"/>
    <mergeCell ref="B3:B11"/>
    <mergeCell ref="B13:B14"/>
    <mergeCell ref="B15:B16"/>
    <mergeCell ref="M3:M11"/>
    <mergeCell ref="N3:N11"/>
    <mergeCell ref="N13:N14"/>
    <mergeCell ref="N15:N16"/>
    <mergeCell ref="K15:K16"/>
    <mergeCell ref="L15:L16"/>
    <mergeCell ref="M15:M16"/>
    <mergeCell ref="K13:K14"/>
    <mergeCell ref="L13:L14"/>
    <mergeCell ref="M13:M14"/>
    <mergeCell ref="K3:K11"/>
    <mergeCell ref="L3:L11"/>
  </mergeCells>
  <conditionalFormatting sqref="N3:N7 N12:N15 N17:N18">
    <cfRule type="cellIs" dxfId="1" priority="1" operator="equal">
      <formula>"Faible"</formula>
    </cfRule>
    <cfRule type="cellIs" dxfId="0" priority="2" operator="equal">
      <formula>"Haut"</formula>
    </cfRule>
  </conditionalFormatting>
  <hyperlinks>
    <hyperlink ref="J8" r:id="rId1" xr:uid="{53F09503-6706-451C-807D-6B0244B11406}"/>
    <hyperlink ref="J15" r:id="rId2" xr:uid="{A807E6E0-D96D-48D6-9712-4EF1AEF0F520}"/>
    <hyperlink ref="J14" r:id="rId3" xr:uid="{1B0C901A-0E16-4EDE-8E0E-BAC4DEFE26A1}"/>
    <hyperlink ref="J13" r:id="rId4" display="https://aluminium-stewardship.org/wp-content/uploads/2024/01/ASI_Audit_Report_UC_Rusal_Certificate_34_PS_Rev_7.pdf" xr:uid="{06549266-792F-4421-A98C-47B90442BB7C}"/>
    <hyperlink ref="J3" r:id="rId5" xr:uid="{274DF755-C6AB-4661-B2D0-810BD553A1F8}"/>
    <hyperlink ref="J9" r:id="rId6" xr:uid="{48BCCB1B-A9D2-4C89-950F-CF5268AF09E6}"/>
    <hyperlink ref="J17" r:id="rId7" display="https://www.raincarbon.com/Upload/Content_Files/rain-carbon-sustainability-report-2025.pdf" xr:uid="{F2A7FEDA-B24C-4EDE-861C-760B33C012DF}"/>
    <hyperlink ref="J10" r:id="rId8" xr:uid="{0DD7CDA6-FBD4-4079-9E4A-145B725BB528}"/>
    <hyperlink ref="J11" r:id="rId9" display="https://www.jpmc.com.jo/uploads/2025/07/jpmc-sustainability-report-2024-english.pdf" xr:uid="{73454175-61CB-4C6D-B52C-5FC5A221A938}"/>
    <hyperlink ref="J16" r:id="rId10" display="https://www.deza.cz/en/node/78071" xr:uid="{D7FE2684-6325-4744-947C-D72F26801A48}"/>
    <hyperlink ref="J12" r:id="rId11" xr:uid="{BCDAF617-09C2-4266-9912-9125FAB9B733}"/>
    <hyperlink ref="J4" r:id="rId12" display="https://aluminium-stewardship.org/wp-content/uploads/2025/04/ASI-Audit-Report-Hydro-Bauxite-Alumina-Certificate-24-PS-Rev-3.pdf" xr:uid="{392F16AE-3266-49E2-A25E-1EA300F3872C}"/>
    <hyperlink ref="J6" r:id="rId13" display="https://aluminium-stewardship.org/wp-content/uploads/2025/10/ASI-Audit-Report-Century-Aluminum-Jamalco-Certificate-485-PS-Provisional.pdf" xr:uid="{CD77F527-3D96-4011-A48E-77F607C8C148}"/>
    <hyperlink ref="J7" r:id="rId14" xr:uid="{20BE4444-0F64-4C04-ACEA-CF1D73234800}"/>
    <hyperlink ref="J5" r:id="rId15" xr:uid="{23B0689E-7BF7-4D9F-AAAA-AF7C3D639181}"/>
    <hyperlink ref="J18" r:id="rId16" display="https://nalonchem.com/en/sustainability/" xr:uid="{94CAC4F7-B6C8-4240-8BD7-F502A62721E4}"/>
    <hyperlink ref="B13" r:id="rId17" xr:uid="{D708956C-AF9C-469D-BB12-2EAB18D783EF}"/>
    <hyperlink ref="B3" r:id="rId18" xr:uid="{E391B853-D1B9-48FE-91A2-980745694920}"/>
    <hyperlink ref="B12" r:id="rId19" xr:uid="{35052CD7-B304-4CDA-9D9B-F5F3E51BEB27}"/>
    <hyperlink ref="B17" r:id="rId20" xr:uid="{FB035A24-B808-4AAA-A9B1-4F5D5C7555FE}"/>
    <hyperlink ref="B15" r:id="rId21" xr:uid="{130E73F6-FC71-474F-BF59-E6521F99057F}"/>
    <hyperlink ref="B18" r:id="rId22" xr:uid="{CAB245E2-510B-4BA6-A274-99B9A66BE96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"/>
  <sheetViews>
    <sheetView zoomScale="196" zoomScaleNormal="196" workbookViewId="0">
      <pane xSplit="1" topLeftCell="G1" activePane="topRight" state="frozen"/>
      <selection pane="topRight" activeCell="L5" sqref="L5"/>
    </sheetView>
  </sheetViews>
  <sheetFormatPr baseColWidth="10" defaultRowHeight="15" x14ac:dyDescent="0.25"/>
  <cols>
    <col min="1" max="1" width="27.85546875" bestFit="1" customWidth="1"/>
  </cols>
  <sheetData>
    <row r="1" spans="1:15" x14ac:dyDescent="0.25">
      <c r="A1" s="38"/>
      <c r="B1" s="86" t="s">
        <v>33</v>
      </c>
      <c r="C1" s="87"/>
      <c r="D1" s="87"/>
      <c r="E1" s="88"/>
      <c r="F1" s="89" t="s">
        <v>35</v>
      </c>
      <c r="G1" s="49" t="s">
        <v>34</v>
      </c>
      <c r="H1" s="36"/>
      <c r="I1" s="54"/>
      <c r="J1" s="89" t="s">
        <v>35</v>
      </c>
      <c r="K1" s="49" t="s">
        <v>36</v>
      </c>
      <c r="L1" s="36"/>
      <c r="M1" s="54"/>
      <c r="N1" s="89" t="s">
        <v>35</v>
      </c>
      <c r="O1" s="91" t="s">
        <v>119</v>
      </c>
    </row>
    <row r="2" spans="1:15" ht="15.75" thickBot="1" x14ac:dyDescent="0.3">
      <c r="A2" s="39"/>
      <c r="B2" s="41" t="s">
        <v>109</v>
      </c>
      <c r="C2" s="37" t="s">
        <v>110</v>
      </c>
      <c r="D2" s="37" t="s">
        <v>111</v>
      </c>
      <c r="E2" s="53" t="s">
        <v>112</v>
      </c>
      <c r="F2" s="90"/>
      <c r="G2" s="41" t="s">
        <v>113</v>
      </c>
      <c r="H2" s="37" t="s">
        <v>114</v>
      </c>
      <c r="I2" s="53" t="s">
        <v>115</v>
      </c>
      <c r="J2" s="90"/>
      <c r="K2" s="41" t="s">
        <v>116</v>
      </c>
      <c r="L2" s="37" t="s">
        <v>117</v>
      </c>
      <c r="M2" s="53" t="s">
        <v>118</v>
      </c>
      <c r="N2" s="90"/>
      <c r="O2" s="92"/>
    </row>
    <row r="3" spans="1:15" x14ac:dyDescent="0.25">
      <c r="A3" s="25" t="s">
        <v>1</v>
      </c>
      <c r="B3" s="42">
        <v>5</v>
      </c>
      <c r="C3" s="35">
        <v>5</v>
      </c>
      <c r="D3" s="35">
        <v>4</v>
      </c>
      <c r="E3" s="43">
        <v>5</v>
      </c>
      <c r="F3" s="50">
        <f>+AVERAGE(B3:E3)</f>
        <v>4.75</v>
      </c>
      <c r="G3" s="42">
        <v>5</v>
      </c>
      <c r="H3" s="35">
        <v>5</v>
      </c>
      <c r="I3" s="43">
        <v>5</v>
      </c>
      <c r="J3" s="50">
        <f>+AVERAGE(G3:I3)</f>
        <v>5</v>
      </c>
      <c r="K3" s="42">
        <v>5</v>
      </c>
      <c r="L3" s="35">
        <v>4</v>
      </c>
      <c r="M3" s="43">
        <v>3</v>
      </c>
      <c r="N3" s="50">
        <f>+AVERAGE(K3:M3)</f>
        <v>4</v>
      </c>
      <c r="O3" s="50">
        <f>AVERAGE(F3,J3,N3)</f>
        <v>4.583333333333333</v>
      </c>
    </row>
    <row r="4" spans="1:15" x14ac:dyDescent="0.25">
      <c r="A4" s="40" t="s">
        <v>165</v>
      </c>
      <c r="B4" s="44">
        <v>3</v>
      </c>
      <c r="C4" s="34">
        <v>3</v>
      </c>
      <c r="D4" s="34">
        <v>4</v>
      </c>
      <c r="E4" s="45">
        <v>5</v>
      </c>
      <c r="F4" s="51">
        <f t="shared" ref="F4:F8" si="0">+AVERAGE(B4:E4)</f>
        <v>3.75</v>
      </c>
      <c r="G4" s="44">
        <v>5</v>
      </c>
      <c r="H4" s="34">
        <v>5</v>
      </c>
      <c r="I4" s="45">
        <v>4</v>
      </c>
      <c r="J4" s="51">
        <f t="shared" ref="J4:J7" si="1">+AVERAGE(G4:I4)</f>
        <v>4.666666666666667</v>
      </c>
      <c r="K4" s="44">
        <v>4</v>
      </c>
      <c r="L4" s="34">
        <v>5</v>
      </c>
      <c r="M4" s="45">
        <v>4</v>
      </c>
      <c r="N4" s="51">
        <f t="shared" ref="N4:N7" si="2">+AVERAGE(K4:M4)</f>
        <v>4.333333333333333</v>
      </c>
      <c r="O4" s="51">
        <f t="shared" ref="O4:O8" si="3">AVERAGE(F4,J4,N4)</f>
        <v>4.25</v>
      </c>
    </row>
    <row r="5" spans="1:15" x14ac:dyDescent="0.25">
      <c r="A5" s="40" t="s">
        <v>144</v>
      </c>
      <c r="B5" s="44">
        <v>3</v>
      </c>
      <c r="C5" s="34">
        <v>5</v>
      </c>
      <c r="D5" s="34">
        <v>5</v>
      </c>
      <c r="E5" s="45">
        <v>5</v>
      </c>
      <c r="F5" s="51">
        <f t="shared" si="0"/>
        <v>4.5</v>
      </c>
      <c r="G5" s="44">
        <v>5</v>
      </c>
      <c r="H5" s="34">
        <v>5</v>
      </c>
      <c r="I5" s="45">
        <v>5</v>
      </c>
      <c r="J5" s="51">
        <f t="shared" si="1"/>
        <v>5</v>
      </c>
      <c r="K5" s="44">
        <v>4</v>
      </c>
      <c r="L5" s="34">
        <v>3</v>
      </c>
      <c r="M5" s="45">
        <v>4</v>
      </c>
      <c r="N5" s="51">
        <f t="shared" si="2"/>
        <v>3.6666666666666665</v>
      </c>
      <c r="O5" s="51">
        <f t="shared" si="3"/>
        <v>4.3888888888888884</v>
      </c>
    </row>
    <row r="6" spans="1:15" x14ac:dyDescent="0.25">
      <c r="A6" s="40" t="s">
        <v>3</v>
      </c>
      <c r="B6" s="44">
        <v>5</v>
      </c>
      <c r="C6" s="34">
        <v>4</v>
      </c>
      <c r="D6" s="34">
        <v>4</v>
      </c>
      <c r="E6" s="45">
        <v>5</v>
      </c>
      <c r="F6" s="51">
        <f t="shared" si="0"/>
        <v>4.5</v>
      </c>
      <c r="G6" s="44">
        <v>5</v>
      </c>
      <c r="H6" s="34">
        <v>5</v>
      </c>
      <c r="I6" s="45">
        <v>4</v>
      </c>
      <c r="J6" s="51">
        <f t="shared" si="1"/>
        <v>4.666666666666667</v>
      </c>
      <c r="K6" s="44">
        <v>5</v>
      </c>
      <c r="L6" s="34">
        <v>5</v>
      </c>
      <c r="M6" s="45">
        <v>4</v>
      </c>
      <c r="N6" s="51">
        <f t="shared" si="2"/>
        <v>4.666666666666667</v>
      </c>
      <c r="O6" s="51">
        <f t="shared" si="3"/>
        <v>4.6111111111111116</v>
      </c>
    </row>
    <row r="7" spans="1:15" x14ac:dyDescent="0.25">
      <c r="A7" s="40" t="s">
        <v>140</v>
      </c>
      <c r="B7" s="44">
        <v>3</v>
      </c>
      <c r="C7" s="34">
        <v>5</v>
      </c>
      <c r="D7" s="34">
        <v>4</v>
      </c>
      <c r="E7" s="45">
        <v>4</v>
      </c>
      <c r="F7" s="51">
        <f t="shared" si="0"/>
        <v>4</v>
      </c>
      <c r="G7" s="44">
        <v>5</v>
      </c>
      <c r="H7" s="34">
        <v>5</v>
      </c>
      <c r="I7" s="45">
        <v>5</v>
      </c>
      <c r="J7" s="51">
        <f t="shared" si="1"/>
        <v>5</v>
      </c>
      <c r="K7" s="44">
        <v>4</v>
      </c>
      <c r="L7" s="34">
        <v>4</v>
      </c>
      <c r="M7" s="45">
        <v>4</v>
      </c>
      <c r="N7" s="51">
        <f t="shared" si="2"/>
        <v>4</v>
      </c>
      <c r="O7" s="51">
        <f t="shared" si="3"/>
        <v>4.333333333333333</v>
      </c>
    </row>
    <row r="8" spans="1:15" ht="15.75" thickBot="1" x14ac:dyDescent="0.3">
      <c r="A8" s="40" t="s">
        <v>2</v>
      </c>
      <c r="B8" s="46">
        <v>5</v>
      </c>
      <c r="C8" s="47">
        <v>4</v>
      </c>
      <c r="D8" s="47">
        <v>5</v>
      </c>
      <c r="E8" s="48">
        <v>4</v>
      </c>
      <c r="F8" s="52">
        <f t="shared" si="0"/>
        <v>4.5</v>
      </c>
      <c r="G8" s="46">
        <v>5</v>
      </c>
      <c r="H8" s="47">
        <v>5</v>
      </c>
      <c r="I8" s="48">
        <v>5</v>
      </c>
      <c r="J8" s="52">
        <f t="shared" ref="J8" si="4">+AVERAGE(G8:I8)</f>
        <v>5</v>
      </c>
      <c r="K8" s="46">
        <v>4</v>
      </c>
      <c r="L8" s="47">
        <v>4</v>
      </c>
      <c r="M8" s="48">
        <v>5</v>
      </c>
      <c r="N8" s="52">
        <f t="shared" ref="N8" si="5">+AVERAGE(K8:M8)</f>
        <v>4.333333333333333</v>
      </c>
      <c r="O8" s="52">
        <f t="shared" si="3"/>
        <v>4.6111111111111107</v>
      </c>
    </row>
  </sheetData>
  <mergeCells count="5">
    <mergeCell ref="B1:E1"/>
    <mergeCell ref="N1:N2"/>
    <mergeCell ref="J1:J2"/>
    <mergeCell ref="F1:F2"/>
    <mergeCell ref="O1:O2"/>
  </mergeCells>
  <phoneticPr fontId="1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94"/>
  <sheetViews>
    <sheetView topLeftCell="A25" zoomScaleNormal="100" workbookViewId="0">
      <selection activeCell="B59" sqref="B59:I59"/>
    </sheetView>
  </sheetViews>
  <sheetFormatPr baseColWidth="10" defaultRowHeight="15" x14ac:dyDescent="0.25"/>
  <cols>
    <col min="1" max="1" width="14.7109375" bestFit="1" customWidth="1"/>
    <col min="2" max="2" width="15.42578125" bestFit="1" customWidth="1"/>
    <col min="3" max="3" width="22.5703125" bestFit="1" customWidth="1"/>
  </cols>
  <sheetData>
    <row r="1" spans="1:9" s="2" customFormat="1" ht="18.75" x14ac:dyDescent="0.3">
      <c r="A1" s="99" t="s">
        <v>15</v>
      </c>
      <c r="B1" s="100"/>
      <c r="C1" s="100"/>
    </row>
    <row r="2" spans="1:9" s="2" customFormat="1" ht="18.75" x14ac:dyDescent="0.3">
      <c r="A2" s="27" t="s">
        <v>17</v>
      </c>
      <c r="B2" s="27" t="s">
        <v>18</v>
      </c>
      <c r="C2" s="28" t="s">
        <v>22</v>
      </c>
    </row>
    <row r="3" spans="1:9" s="2" customFormat="1" ht="18.75" x14ac:dyDescent="0.3">
      <c r="A3" s="29">
        <v>0</v>
      </c>
      <c r="B3" s="29">
        <v>4</v>
      </c>
      <c r="C3" s="101" t="s">
        <v>24</v>
      </c>
    </row>
    <row r="4" spans="1:9" s="2" customFormat="1" ht="18.75" hidden="1" x14ac:dyDescent="0.3">
      <c r="A4" s="29">
        <v>0</v>
      </c>
      <c r="B4" s="29">
        <v>4</v>
      </c>
      <c r="C4" s="101"/>
    </row>
    <row r="5" spans="1:9" s="2" customFormat="1" ht="18.75" x14ac:dyDescent="0.3">
      <c r="A5" s="29">
        <v>4</v>
      </c>
      <c r="B5" s="29">
        <v>5</v>
      </c>
      <c r="C5" s="101" t="s">
        <v>23</v>
      </c>
    </row>
    <row r="6" spans="1:9" s="2" customFormat="1" ht="18.75" hidden="1" x14ac:dyDescent="0.3">
      <c r="A6" s="29">
        <v>4</v>
      </c>
      <c r="B6" s="29">
        <v>5</v>
      </c>
      <c r="C6" s="101"/>
    </row>
    <row r="7" spans="1:9" x14ac:dyDescent="0.25">
      <c r="C7" s="24"/>
    </row>
    <row r="10" spans="1:9" s="1" customFormat="1" ht="15.75" x14ac:dyDescent="0.25">
      <c r="A10" s="109" t="s">
        <v>33</v>
      </c>
      <c r="B10" s="110"/>
      <c r="C10" s="110"/>
      <c r="D10" s="110"/>
      <c r="E10" s="110"/>
      <c r="F10" s="110"/>
      <c r="G10" s="110"/>
      <c r="H10" s="110"/>
      <c r="I10" s="111"/>
    </row>
    <row r="11" spans="1:9" s="1" customFormat="1" ht="15.75" x14ac:dyDescent="0.25">
      <c r="A11" s="30"/>
      <c r="B11" s="31"/>
      <c r="C11" s="31"/>
      <c r="D11" s="31"/>
      <c r="E11" s="31"/>
      <c r="F11" s="31"/>
      <c r="G11" s="31"/>
      <c r="H11" s="31"/>
      <c r="I11" s="31"/>
    </row>
    <row r="12" spans="1:9" s="1" customFormat="1" ht="15.75" x14ac:dyDescent="0.25">
      <c r="A12" s="102" t="s">
        <v>100</v>
      </c>
      <c r="B12" s="102"/>
      <c r="C12" s="102"/>
      <c r="D12" s="102"/>
      <c r="E12" s="102"/>
      <c r="F12" s="102"/>
      <c r="G12" s="102"/>
      <c r="H12" s="102"/>
      <c r="I12" s="102"/>
    </row>
    <row r="13" spans="1:9" s="1" customFormat="1" ht="15.75" x14ac:dyDescent="0.25">
      <c r="A13" s="32">
        <v>1</v>
      </c>
      <c r="B13" s="103" t="s">
        <v>47</v>
      </c>
      <c r="C13" s="104"/>
      <c r="D13" s="104"/>
      <c r="E13" s="104"/>
      <c r="F13" s="104"/>
      <c r="G13" s="104"/>
      <c r="H13" s="104"/>
      <c r="I13" s="105"/>
    </row>
    <row r="14" spans="1:9" s="1" customFormat="1" ht="15.75" x14ac:dyDescent="0.25">
      <c r="A14" s="32">
        <v>2</v>
      </c>
      <c r="B14" s="93" t="s">
        <v>48</v>
      </c>
      <c r="C14" s="94"/>
      <c r="D14" s="94"/>
      <c r="E14" s="94"/>
      <c r="F14" s="94"/>
      <c r="G14" s="94"/>
      <c r="H14" s="94"/>
      <c r="I14" s="95"/>
    </row>
    <row r="15" spans="1:9" s="1" customFormat="1" ht="15.75" x14ac:dyDescent="0.25">
      <c r="A15" s="32">
        <v>3</v>
      </c>
      <c r="B15" s="93" t="s">
        <v>49</v>
      </c>
      <c r="C15" s="94"/>
      <c r="D15" s="94"/>
      <c r="E15" s="94"/>
      <c r="F15" s="94"/>
      <c r="G15" s="94"/>
      <c r="H15" s="94"/>
      <c r="I15" s="95"/>
    </row>
    <row r="16" spans="1:9" s="1" customFormat="1" ht="15.75" x14ac:dyDescent="0.25">
      <c r="A16" s="32">
        <v>4</v>
      </c>
      <c r="B16" s="93" t="s">
        <v>50</v>
      </c>
      <c r="C16" s="94"/>
      <c r="D16" s="94"/>
      <c r="E16" s="94"/>
      <c r="F16" s="94"/>
      <c r="G16" s="94"/>
      <c r="H16" s="94"/>
      <c r="I16" s="95"/>
    </row>
    <row r="17" spans="1:9" s="1" customFormat="1" ht="15.75" x14ac:dyDescent="0.25">
      <c r="A17" s="32">
        <v>5</v>
      </c>
      <c r="B17" s="93" t="s">
        <v>51</v>
      </c>
      <c r="C17" s="94"/>
      <c r="D17" s="94"/>
      <c r="E17" s="94"/>
      <c r="F17" s="94"/>
      <c r="G17" s="94"/>
      <c r="H17" s="94"/>
      <c r="I17" s="95"/>
    </row>
    <row r="18" spans="1:9" s="1" customFormat="1" ht="15.75" x14ac:dyDescent="0.25">
      <c r="A18" s="33" t="s">
        <v>52</v>
      </c>
      <c r="B18" s="96" t="s">
        <v>53</v>
      </c>
      <c r="C18" s="97"/>
      <c r="D18" s="97"/>
      <c r="E18" s="97"/>
      <c r="F18" s="97"/>
      <c r="G18" s="97"/>
      <c r="H18" s="97"/>
      <c r="I18" s="98"/>
    </row>
    <row r="19" spans="1:9" s="1" customFormat="1" ht="15.75" x14ac:dyDescent="0.25">
      <c r="A19" s="30"/>
      <c r="B19" s="31"/>
      <c r="C19" s="31"/>
      <c r="D19" s="31"/>
      <c r="E19" s="31"/>
      <c r="F19" s="31"/>
      <c r="G19" s="31"/>
      <c r="H19" s="31"/>
      <c r="I19" s="31"/>
    </row>
    <row r="20" spans="1:9" s="1" customFormat="1" ht="15.75" x14ac:dyDescent="0.25">
      <c r="A20" s="102" t="s">
        <v>101</v>
      </c>
      <c r="B20" s="102"/>
      <c r="C20" s="102"/>
      <c r="D20" s="102"/>
      <c r="E20" s="102"/>
      <c r="F20" s="102"/>
      <c r="G20" s="102"/>
      <c r="H20" s="102"/>
      <c r="I20" s="102"/>
    </row>
    <row r="21" spans="1:9" s="1" customFormat="1" ht="15.75" x14ac:dyDescent="0.25">
      <c r="A21" s="32">
        <v>1</v>
      </c>
      <c r="B21" s="103" t="s">
        <v>54</v>
      </c>
      <c r="C21" s="104"/>
      <c r="D21" s="104"/>
      <c r="E21" s="104"/>
      <c r="F21" s="104"/>
      <c r="G21" s="104"/>
      <c r="H21" s="104"/>
      <c r="I21" s="105"/>
    </row>
    <row r="22" spans="1:9" s="1" customFormat="1" ht="15.75" x14ac:dyDescent="0.25">
      <c r="A22" s="32">
        <v>2</v>
      </c>
      <c r="B22" s="103" t="s">
        <v>55</v>
      </c>
      <c r="C22" s="104"/>
      <c r="D22" s="104"/>
      <c r="E22" s="104"/>
      <c r="F22" s="104"/>
      <c r="G22" s="104"/>
      <c r="H22" s="104"/>
      <c r="I22" s="105"/>
    </row>
    <row r="23" spans="1:9" s="1" customFormat="1" ht="15.75" x14ac:dyDescent="0.25">
      <c r="A23" s="32">
        <v>3</v>
      </c>
      <c r="B23" s="93" t="s">
        <v>56</v>
      </c>
      <c r="C23" s="94"/>
      <c r="D23" s="94"/>
      <c r="E23" s="94"/>
      <c r="F23" s="94"/>
      <c r="G23" s="94"/>
      <c r="H23" s="94"/>
      <c r="I23" s="95"/>
    </row>
    <row r="24" spans="1:9" s="1" customFormat="1" ht="15.75" x14ac:dyDescent="0.25">
      <c r="A24" s="32">
        <v>4</v>
      </c>
      <c r="B24" s="93" t="s">
        <v>57</v>
      </c>
      <c r="C24" s="94"/>
      <c r="D24" s="94"/>
      <c r="E24" s="94"/>
      <c r="F24" s="94"/>
      <c r="G24" s="94"/>
      <c r="H24" s="94"/>
      <c r="I24" s="95"/>
    </row>
    <row r="25" spans="1:9" s="1" customFormat="1" ht="15.75" x14ac:dyDescent="0.25">
      <c r="A25" s="32">
        <v>5</v>
      </c>
      <c r="B25" s="93" t="s">
        <v>58</v>
      </c>
      <c r="C25" s="94"/>
      <c r="D25" s="94"/>
      <c r="E25" s="94"/>
      <c r="F25" s="94"/>
      <c r="G25" s="94"/>
      <c r="H25" s="94"/>
      <c r="I25" s="95"/>
    </row>
    <row r="26" spans="1:9" s="1" customFormat="1" ht="15.75" x14ac:dyDescent="0.25">
      <c r="A26" s="33" t="s">
        <v>52</v>
      </c>
      <c r="B26" s="96" t="s">
        <v>53</v>
      </c>
      <c r="C26" s="97"/>
      <c r="D26" s="97"/>
      <c r="E26" s="97"/>
      <c r="F26" s="97"/>
      <c r="G26" s="97"/>
      <c r="H26" s="97"/>
      <c r="I26" s="98"/>
    </row>
    <row r="27" spans="1:9" s="1" customFormat="1" ht="15.75" x14ac:dyDescent="0.25">
      <c r="A27" s="30"/>
      <c r="B27" s="31"/>
      <c r="C27" s="31"/>
      <c r="D27" s="31"/>
      <c r="E27" s="31"/>
      <c r="F27" s="31"/>
      <c r="G27" s="31"/>
      <c r="H27" s="31"/>
      <c r="I27" s="31"/>
    </row>
    <row r="28" spans="1:9" s="1" customFormat="1" ht="15.75" x14ac:dyDescent="0.25">
      <c r="A28" s="102" t="s">
        <v>102</v>
      </c>
      <c r="B28" s="102"/>
      <c r="C28" s="102"/>
      <c r="D28" s="102"/>
      <c r="E28" s="102"/>
      <c r="F28" s="102"/>
      <c r="G28" s="102"/>
      <c r="H28" s="102"/>
      <c r="I28" s="102"/>
    </row>
    <row r="29" spans="1:9" s="1" customFormat="1" ht="15.75" x14ac:dyDescent="0.25">
      <c r="A29" s="32">
        <v>1</v>
      </c>
      <c r="B29" s="103" t="s">
        <v>59</v>
      </c>
      <c r="C29" s="104"/>
      <c r="D29" s="104"/>
      <c r="E29" s="104"/>
      <c r="F29" s="104"/>
      <c r="G29" s="104"/>
      <c r="H29" s="104"/>
      <c r="I29" s="105"/>
    </row>
    <row r="30" spans="1:9" s="1" customFormat="1" ht="15.75" x14ac:dyDescent="0.25">
      <c r="A30" s="32">
        <v>2</v>
      </c>
      <c r="B30" s="103" t="s">
        <v>60</v>
      </c>
      <c r="C30" s="104"/>
      <c r="D30" s="104"/>
      <c r="E30" s="104"/>
      <c r="F30" s="104"/>
      <c r="G30" s="104"/>
      <c r="H30" s="104"/>
      <c r="I30" s="105"/>
    </row>
    <row r="31" spans="1:9" s="1" customFormat="1" ht="15.75" x14ac:dyDescent="0.25">
      <c r="A31" s="32">
        <v>3</v>
      </c>
      <c r="B31" s="103" t="s">
        <v>61</v>
      </c>
      <c r="C31" s="104"/>
      <c r="D31" s="104"/>
      <c r="E31" s="104"/>
      <c r="F31" s="104"/>
      <c r="G31" s="104"/>
      <c r="H31" s="104"/>
      <c r="I31" s="105"/>
    </row>
    <row r="32" spans="1:9" s="1" customFormat="1" ht="15.75" x14ac:dyDescent="0.25">
      <c r="A32" s="32">
        <v>4</v>
      </c>
      <c r="B32" s="103" t="s">
        <v>62</v>
      </c>
      <c r="C32" s="104"/>
      <c r="D32" s="104"/>
      <c r="E32" s="104"/>
      <c r="F32" s="104"/>
      <c r="G32" s="104"/>
      <c r="H32" s="104"/>
      <c r="I32" s="105"/>
    </row>
    <row r="33" spans="1:9" s="1" customFormat="1" ht="15.75" x14ac:dyDescent="0.25">
      <c r="A33" s="32">
        <v>5</v>
      </c>
      <c r="B33" s="103" t="s">
        <v>63</v>
      </c>
      <c r="C33" s="104"/>
      <c r="D33" s="104"/>
      <c r="E33" s="104"/>
      <c r="F33" s="104"/>
      <c r="G33" s="104"/>
      <c r="H33" s="104"/>
      <c r="I33" s="105"/>
    </row>
    <row r="34" spans="1:9" s="1" customFormat="1" ht="15.75" x14ac:dyDescent="0.25">
      <c r="A34" s="33" t="s">
        <v>52</v>
      </c>
      <c r="B34" s="96" t="s">
        <v>53</v>
      </c>
      <c r="C34" s="97"/>
      <c r="D34" s="97"/>
      <c r="E34" s="97"/>
      <c r="F34" s="97"/>
      <c r="G34" s="97"/>
      <c r="H34" s="97"/>
      <c r="I34" s="98"/>
    </row>
    <row r="35" spans="1:9" s="1" customFormat="1" ht="15.75" x14ac:dyDescent="0.25">
      <c r="A35" s="30"/>
      <c r="B35" s="31"/>
      <c r="C35" s="31"/>
      <c r="D35" s="31"/>
      <c r="E35" s="31"/>
      <c r="F35" s="31"/>
      <c r="G35" s="31"/>
      <c r="H35" s="31"/>
      <c r="I35" s="31"/>
    </row>
    <row r="36" spans="1:9" s="1" customFormat="1" ht="15.75" x14ac:dyDescent="0.25">
      <c r="A36" s="102" t="s">
        <v>103</v>
      </c>
      <c r="B36" s="102"/>
      <c r="C36" s="102"/>
      <c r="D36" s="102"/>
      <c r="E36" s="102"/>
      <c r="F36" s="102"/>
      <c r="G36" s="102"/>
      <c r="H36" s="102"/>
      <c r="I36" s="102"/>
    </row>
    <row r="37" spans="1:9" s="1" customFormat="1" ht="15.75" x14ac:dyDescent="0.25">
      <c r="A37" s="32">
        <v>1</v>
      </c>
      <c r="B37" s="103" t="s">
        <v>64</v>
      </c>
      <c r="C37" s="106"/>
      <c r="D37" s="106"/>
      <c r="E37" s="106"/>
      <c r="F37" s="106"/>
      <c r="G37" s="106"/>
      <c r="H37" s="106"/>
      <c r="I37" s="107"/>
    </row>
    <row r="38" spans="1:9" s="1" customFormat="1" ht="15.75" x14ac:dyDescent="0.25">
      <c r="A38" s="32">
        <v>2</v>
      </c>
      <c r="B38" s="108" t="s">
        <v>65</v>
      </c>
      <c r="C38" s="106"/>
      <c r="D38" s="106"/>
      <c r="E38" s="106"/>
      <c r="F38" s="106"/>
      <c r="G38" s="106"/>
      <c r="H38" s="106"/>
      <c r="I38" s="107"/>
    </row>
    <row r="39" spans="1:9" s="1" customFormat="1" ht="15.75" x14ac:dyDescent="0.25">
      <c r="A39" s="32">
        <v>3</v>
      </c>
      <c r="B39" s="103" t="s">
        <v>66</v>
      </c>
      <c r="C39" s="104"/>
      <c r="D39" s="104"/>
      <c r="E39" s="104"/>
      <c r="F39" s="104"/>
      <c r="G39" s="104"/>
      <c r="H39" s="104"/>
      <c r="I39" s="105"/>
    </row>
    <row r="40" spans="1:9" s="1" customFormat="1" ht="15.75" x14ac:dyDescent="0.25">
      <c r="A40" s="32">
        <v>4</v>
      </c>
      <c r="B40" s="103" t="s">
        <v>67</v>
      </c>
      <c r="C40" s="104"/>
      <c r="D40" s="104"/>
      <c r="E40" s="104"/>
      <c r="F40" s="104"/>
      <c r="G40" s="104"/>
      <c r="H40" s="104"/>
      <c r="I40" s="105"/>
    </row>
    <row r="41" spans="1:9" s="1" customFormat="1" ht="15.75" x14ac:dyDescent="0.25">
      <c r="A41" s="32">
        <v>5</v>
      </c>
      <c r="B41" s="103" t="s">
        <v>68</v>
      </c>
      <c r="C41" s="104"/>
      <c r="D41" s="104"/>
      <c r="E41" s="104"/>
      <c r="F41" s="104"/>
      <c r="G41" s="104"/>
      <c r="H41" s="104"/>
      <c r="I41" s="105"/>
    </row>
    <row r="42" spans="1:9" s="1" customFormat="1" ht="15.75" x14ac:dyDescent="0.25">
      <c r="A42" s="33" t="s">
        <v>52</v>
      </c>
      <c r="B42" s="96" t="s">
        <v>53</v>
      </c>
      <c r="C42" s="97"/>
      <c r="D42" s="97"/>
      <c r="E42" s="97"/>
      <c r="F42" s="97"/>
      <c r="G42" s="97"/>
      <c r="H42" s="97"/>
      <c r="I42" s="98"/>
    </row>
    <row r="43" spans="1:9" s="1" customFormat="1" ht="15.75" x14ac:dyDescent="0.25">
      <c r="A43" s="30"/>
      <c r="B43" s="31"/>
      <c r="C43" s="31"/>
      <c r="D43" s="31"/>
      <c r="E43" s="31"/>
      <c r="F43" s="31"/>
      <c r="G43" s="31"/>
      <c r="H43" s="31"/>
      <c r="I43" s="31"/>
    </row>
    <row r="44" spans="1:9" s="1" customFormat="1" ht="15.75" x14ac:dyDescent="0.25">
      <c r="A44" s="109" t="s">
        <v>34</v>
      </c>
      <c r="B44" s="110"/>
      <c r="C44" s="110"/>
      <c r="D44" s="110"/>
      <c r="E44" s="110"/>
      <c r="F44" s="110"/>
      <c r="G44" s="110"/>
      <c r="H44" s="110"/>
      <c r="I44" s="111"/>
    </row>
    <row r="45" spans="1:9" s="1" customFormat="1" ht="15.75" x14ac:dyDescent="0.25">
      <c r="A45" s="30"/>
      <c r="B45" s="31"/>
      <c r="C45" s="31"/>
      <c r="D45" s="31"/>
      <c r="E45" s="31"/>
      <c r="F45" s="31"/>
      <c r="G45" s="31"/>
      <c r="H45" s="31"/>
      <c r="I45" s="31"/>
    </row>
    <row r="46" spans="1:9" s="1" customFormat="1" ht="15.75" x14ac:dyDescent="0.25">
      <c r="A46" s="102" t="s">
        <v>104</v>
      </c>
      <c r="B46" s="102"/>
      <c r="C46" s="102"/>
      <c r="D46" s="102"/>
      <c r="E46" s="102"/>
      <c r="F46" s="102"/>
      <c r="G46" s="102"/>
      <c r="H46" s="102"/>
      <c r="I46" s="102"/>
    </row>
    <row r="47" spans="1:9" s="1" customFormat="1" ht="15.75" x14ac:dyDescent="0.25">
      <c r="A47" s="32">
        <v>1</v>
      </c>
      <c r="B47" s="103" t="s">
        <v>69</v>
      </c>
      <c r="C47" s="104"/>
      <c r="D47" s="104"/>
      <c r="E47" s="104"/>
      <c r="F47" s="104"/>
      <c r="G47" s="104"/>
      <c r="H47" s="104"/>
      <c r="I47" s="105"/>
    </row>
    <row r="48" spans="1:9" s="1" customFormat="1" ht="15.75" x14ac:dyDescent="0.25">
      <c r="A48" s="32">
        <v>2</v>
      </c>
      <c r="B48" s="103" t="s">
        <v>70</v>
      </c>
      <c r="C48" s="104"/>
      <c r="D48" s="104"/>
      <c r="E48" s="104"/>
      <c r="F48" s="104"/>
      <c r="G48" s="104"/>
      <c r="H48" s="104"/>
      <c r="I48" s="105"/>
    </row>
    <row r="49" spans="1:9" s="1" customFormat="1" ht="15.75" x14ac:dyDescent="0.25">
      <c r="A49" s="32">
        <v>3</v>
      </c>
      <c r="B49" s="103" t="s">
        <v>71</v>
      </c>
      <c r="C49" s="104"/>
      <c r="D49" s="104"/>
      <c r="E49" s="104"/>
      <c r="F49" s="104"/>
      <c r="G49" s="104"/>
      <c r="H49" s="104"/>
      <c r="I49" s="105"/>
    </row>
    <row r="50" spans="1:9" s="1" customFormat="1" ht="15.75" x14ac:dyDescent="0.25">
      <c r="A50" s="32">
        <v>4</v>
      </c>
      <c r="B50" s="103" t="s">
        <v>72</v>
      </c>
      <c r="C50" s="104"/>
      <c r="D50" s="104"/>
      <c r="E50" s="104"/>
      <c r="F50" s="104"/>
      <c r="G50" s="104"/>
      <c r="H50" s="104"/>
      <c r="I50" s="105"/>
    </row>
    <row r="51" spans="1:9" s="1" customFormat="1" ht="15.75" x14ac:dyDescent="0.25">
      <c r="A51" s="32">
        <v>5</v>
      </c>
      <c r="B51" s="103" t="s">
        <v>73</v>
      </c>
      <c r="C51" s="104"/>
      <c r="D51" s="104"/>
      <c r="E51" s="104"/>
      <c r="F51" s="104"/>
      <c r="G51" s="104"/>
      <c r="H51" s="104"/>
      <c r="I51" s="105"/>
    </row>
    <row r="52" spans="1:9" s="1" customFormat="1" ht="15.75" x14ac:dyDescent="0.25">
      <c r="A52" s="33" t="s">
        <v>52</v>
      </c>
      <c r="B52" s="96" t="s">
        <v>53</v>
      </c>
      <c r="C52" s="97"/>
      <c r="D52" s="97"/>
      <c r="E52" s="97"/>
      <c r="F52" s="97"/>
      <c r="G52" s="97"/>
      <c r="H52" s="97"/>
      <c r="I52" s="98"/>
    </row>
    <row r="53" spans="1:9" s="1" customFormat="1" ht="15.75" x14ac:dyDescent="0.25">
      <c r="A53" s="30"/>
      <c r="B53" s="31"/>
      <c r="C53" s="31"/>
      <c r="D53" s="31"/>
      <c r="E53" s="31"/>
      <c r="F53" s="31"/>
      <c r="G53" s="31"/>
      <c r="H53" s="31"/>
      <c r="I53" s="31"/>
    </row>
    <row r="54" spans="1:9" s="1" customFormat="1" ht="15.75" x14ac:dyDescent="0.25">
      <c r="A54" s="102" t="s">
        <v>105</v>
      </c>
      <c r="B54" s="102"/>
      <c r="C54" s="102"/>
      <c r="D54" s="102"/>
      <c r="E54" s="102"/>
      <c r="F54" s="102"/>
      <c r="G54" s="102"/>
      <c r="H54" s="102"/>
      <c r="I54" s="102"/>
    </row>
    <row r="55" spans="1:9" s="1" customFormat="1" ht="15.75" x14ac:dyDescent="0.25">
      <c r="A55" s="32">
        <v>1</v>
      </c>
      <c r="B55" s="103" t="s">
        <v>74</v>
      </c>
      <c r="C55" s="104"/>
      <c r="D55" s="104"/>
      <c r="E55" s="104"/>
      <c r="F55" s="104"/>
      <c r="G55" s="104"/>
      <c r="H55" s="104"/>
      <c r="I55" s="105"/>
    </row>
    <row r="56" spans="1:9" s="1" customFormat="1" ht="15.75" x14ac:dyDescent="0.25">
      <c r="A56" s="32">
        <v>2</v>
      </c>
      <c r="B56" s="103" t="s">
        <v>75</v>
      </c>
      <c r="C56" s="104"/>
      <c r="D56" s="104"/>
      <c r="E56" s="104"/>
      <c r="F56" s="104"/>
      <c r="G56" s="104"/>
      <c r="H56" s="104"/>
      <c r="I56" s="105"/>
    </row>
    <row r="57" spans="1:9" s="1" customFormat="1" ht="15.75" x14ac:dyDescent="0.25">
      <c r="A57" s="32">
        <v>3</v>
      </c>
      <c r="B57" s="103" t="s">
        <v>76</v>
      </c>
      <c r="C57" s="104"/>
      <c r="D57" s="104"/>
      <c r="E57" s="104"/>
      <c r="F57" s="104"/>
      <c r="G57" s="104"/>
      <c r="H57" s="104"/>
      <c r="I57" s="105"/>
    </row>
    <row r="58" spans="1:9" s="1" customFormat="1" ht="15.75" x14ac:dyDescent="0.25">
      <c r="A58" s="32">
        <v>4</v>
      </c>
      <c r="B58" s="103" t="s">
        <v>77</v>
      </c>
      <c r="C58" s="106"/>
      <c r="D58" s="106"/>
      <c r="E58" s="106"/>
      <c r="F58" s="106"/>
      <c r="G58" s="106"/>
      <c r="H58" s="106"/>
      <c r="I58" s="107"/>
    </row>
    <row r="59" spans="1:9" s="1" customFormat="1" ht="15.75" x14ac:dyDescent="0.25">
      <c r="A59" s="32">
        <v>5</v>
      </c>
      <c r="B59" s="103" t="s">
        <v>78</v>
      </c>
      <c r="C59" s="104"/>
      <c r="D59" s="104"/>
      <c r="E59" s="104"/>
      <c r="F59" s="104"/>
      <c r="G59" s="104"/>
      <c r="H59" s="104"/>
      <c r="I59" s="105"/>
    </row>
    <row r="60" spans="1:9" s="1" customFormat="1" ht="15.75" x14ac:dyDescent="0.25">
      <c r="A60" s="33" t="s">
        <v>52</v>
      </c>
      <c r="B60" s="96" t="s">
        <v>53</v>
      </c>
      <c r="C60" s="97"/>
      <c r="D60" s="97"/>
      <c r="E60" s="97"/>
      <c r="F60" s="97"/>
      <c r="G60" s="97"/>
      <c r="H60" s="97"/>
      <c r="I60" s="98"/>
    </row>
    <row r="61" spans="1:9" s="1" customFormat="1" ht="15.75" x14ac:dyDescent="0.25">
      <c r="A61" s="30"/>
      <c r="B61" s="31"/>
      <c r="C61" s="31"/>
      <c r="D61" s="31"/>
      <c r="E61" s="31"/>
      <c r="F61" s="31"/>
      <c r="G61" s="31"/>
      <c r="H61" s="31"/>
      <c r="I61" s="31"/>
    </row>
    <row r="62" spans="1:9" s="1" customFormat="1" ht="15.75" x14ac:dyDescent="0.25">
      <c r="A62" s="102" t="s">
        <v>106</v>
      </c>
      <c r="B62" s="102"/>
      <c r="C62" s="102"/>
      <c r="D62" s="102"/>
      <c r="E62" s="102"/>
      <c r="F62" s="102"/>
      <c r="G62" s="102"/>
      <c r="H62" s="102"/>
      <c r="I62" s="102"/>
    </row>
    <row r="63" spans="1:9" s="1" customFormat="1" ht="15.75" x14ac:dyDescent="0.25">
      <c r="A63" s="32">
        <v>1</v>
      </c>
      <c r="B63" s="103" t="s">
        <v>79</v>
      </c>
      <c r="C63" s="104"/>
      <c r="D63" s="104"/>
      <c r="E63" s="104"/>
      <c r="F63" s="104"/>
      <c r="G63" s="104"/>
      <c r="H63" s="104"/>
      <c r="I63" s="105"/>
    </row>
    <row r="64" spans="1:9" s="1" customFormat="1" ht="15.75" x14ac:dyDescent="0.25">
      <c r="A64" s="32">
        <v>2</v>
      </c>
      <c r="B64" s="103" t="s">
        <v>80</v>
      </c>
      <c r="C64" s="104"/>
      <c r="D64" s="104"/>
      <c r="E64" s="104"/>
      <c r="F64" s="104"/>
      <c r="G64" s="104"/>
      <c r="H64" s="104"/>
      <c r="I64" s="105"/>
    </row>
    <row r="65" spans="1:9" s="1" customFormat="1" ht="15.75" x14ac:dyDescent="0.25">
      <c r="A65" s="32">
        <v>3</v>
      </c>
      <c r="B65" s="103" t="s">
        <v>81</v>
      </c>
      <c r="C65" s="104"/>
      <c r="D65" s="104"/>
      <c r="E65" s="104"/>
      <c r="F65" s="104"/>
      <c r="G65" s="104"/>
      <c r="H65" s="104"/>
      <c r="I65" s="105"/>
    </row>
    <row r="66" spans="1:9" s="1" customFormat="1" ht="15.75" x14ac:dyDescent="0.25">
      <c r="A66" s="32">
        <v>4</v>
      </c>
      <c r="B66" s="103" t="s">
        <v>82</v>
      </c>
      <c r="C66" s="104"/>
      <c r="D66" s="104"/>
      <c r="E66" s="104"/>
      <c r="F66" s="104"/>
      <c r="G66" s="104"/>
      <c r="H66" s="104"/>
      <c r="I66" s="105"/>
    </row>
    <row r="67" spans="1:9" s="1" customFormat="1" ht="15.75" x14ac:dyDescent="0.25">
      <c r="A67" s="32">
        <v>5</v>
      </c>
      <c r="B67" s="103" t="s">
        <v>83</v>
      </c>
      <c r="C67" s="104"/>
      <c r="D67" s="104"/>
      <c r="E67" s="104"/>
      <c r="F67" s="104"/>
      <c r="G67" s="104"/>
      <c r="H67" s="104"/>
      <c r="I67" s="105"/>
    </row>
    <row r="68" spans="1:9" s="1" customFormat="1" ht="15.75" x14ac:dyDescent="0.25">
      <c r="A68" s="33" t="s">
        <v>52</v>
      </c>
      <c r="B68" s="96" t="s">
        <v>53</v>
      </c>
      <c r="C68" s="97"/>
      <c r="D68" s="97"/>
      <c r="E68" s="97"/>
      <c r="F68" s="97"/>
      <c r="G68" s="97"/>
      <c r="H68" s="97"/>
      <c r="I68" s="98"/>
    </row>
    <row r="69" spans="1:9" s="1" customFormat="1" ht="15.75" x14ac:dyDescent="0.25">
      <c r="A69" s="30"/>
      <c r="B69" s="31"/>
      <c r="C69" s="31"/>
      <c r="D69" s="31"/>
      <c r="E69" s="31"/>
      <c r="F69" s="31"/>
      <c r="G69" s="31"/>
      <c r="H69" s="31"/>
      <c r="I69" s="31"/>
    </row>
    <row r="70" spans="1:9" s="1" customFormat="1" ht="15.75" x14ac:dyDescent="0.25">
      <c r="A70" s="109" t="s">
        <v>36</v>
      </c>
      <c r="B70" s="110"/>
      <c r="C70" s="110"/>
      <c r="D70" s="110"/>
      <c r="E70" s="110"/>
      <c r="F70" s="110"/>
      <c r="G70" s="110"/>
      <c r="H70" s="110"/>
      <c r="I70" s="111"/>
    </row>
    <row r="71" spans="1:9" s="1" customFormat="1" ht="15.75" x14ac:dyDescent="0.25">
      <c r="A71" s="30"/>
      <c r="B71" s="31"/>
      <c r="C71" s="31"/>
      <c r="D71" s="31"/>
      <c r="E71" s="31"/>
      <c r="F71" s="31"/>
      <c r="G71" s="31"/>
      <c r="H71" s="31"/>
      <c r="I71" s="31"/>
    </row>
    <row r="72" spans="1:9" s="1" customFormat="1" ht="15.75" x14ac:dyDescent="0.25">
      <c r="A72" s="102" t="s">
        <v>107</v>
      </c>
      <c r="B72" s="102"/>
      <c r="C72" s="102"/>
      <c r="D72" s="102"/>
      <c r="E72" s="102"/>
      <c r="F72" s="102"/>
      <c r="G72" s="102"/>
      <c r="H72" s="102"/>
      <c r="I72" s="102"/>
    </row>
    <row r="73" spans="1:9" s="1" customFormat="1" ht="15.75" x14ac:dyDescent="0.25">
      <c r="A73" s="32">
        <v>1</v>
      </c>
      <c r="B73" s="93" t="s">
        <v>84</v>
      </c>
      <c r="C73" s="94"/>
      <c r="D73" s="94"/>
      <c r="E73" s="94"/>
      <c r="F73" s="94"/>
      <c r="G73" s="94"/>
      <c r="H73" s="94"/>
      <c r="I73" s="95"/>
    </row>
    <row r="74" spans="1:9" s="1" customFormat="1" ht="15.75" x14ac:dyDescent="0.25">
      <c r="A74" s="32">
        <v>2</v>
      </c>
      <c r="B74" s="93" t="s">
        <v>85</v>
      </c>
      <c r="C74" s="94"/>
      <c r="D74" s="94"/>
      <c r="E74" s="94"/>
      <c r="F74" s="94"/>
      <c r="G74" s="94"/>
      <c r="H74" s="94"/>
      <c r="I74" s="95"/>
    </row>
    <row r="75" spans="1:9" s="1" customFormat="1" ht="15.75" x14ac:dyDescent="0.25">
      <c r="A75" s="32">
        <v>3</v>
      </c>
      <c r="B75" s="93" t="s">
        <v>86</v>
      </c>
      <c r="C75" s="94"/>
      <c r="D75" s="94"/>
      <c r="E75" s="94"/>
      <c r="F75" s="94"/>
      <c r="G75" s="94"/>
      <c r="H75" s="94"/>
      <c r="I75" s="95"/>
    </row>
    <row r="76" spans="1:9" s="1" customFormat="1" ht="15.75" x14ac:dyDescent="0.25">
      <c r="A76" s="32">
        <v>4</v>
      </c>
      <c r="B76" s="93" t="s">
        <v>87</v>
      </c>
      <c r="C76" s="94"/>
      <c r="D76" s="94"/>
      <c r="E76" s="94"/>
      <c r="F76" s="94"/>
      <c r="G76" s="94"/>
      <c r="H76" s="94"/>
      <c r="I76" s="95"/>
    </row>
    <row r="77" spans="1:9" s="1" customFormat="1" ht="15.75" x14ac:dyDescent="0.25">
      <c r="A77" s="32">
        <v>5</v>
      </c>
      <c r="B77" s="93" t="s">
        <v>88</v>
      </c>
      <c r="C77" s="94"/>
      <c r="D77" s="94"/>
      <c r="E77" s="94"/>
      <c r="F77" s="94"/>
      <c r="G77" s="94"/>
      <c r="H77" s="94"/>
      <c r="I77" s="95"/>
    </row>
    <row r="78" spans="1:9" s="1" customFormat="1" ht="15.75" x14ac:dyDescent="0.25">
      <c r="A78" s="33" t="s">
        <v>52</v>
      </c>
      <c r="B78" s="96" t="s">
        <v>53</v>
      </c>
      <c r="C78" s="97"/>
      <c r="D78" s="97"/>
      <c r="E78" s="97"/>
      <c r="F78" s="97"/>
      <c r="G78" s="97"/>
      <c r="H78" s="97"/>
      <c r="I78" s="98"/>
    </row>
    <row r="79" spans="1:9" s="1" customFormat="1" ht="15.75" x14ac:dyDescent="0.25">
      <c r="A79" s="30"/>
      <c r="B79" s="31"/>
      <c r="C79" s="31"/>
      <c r="D79" s="31"/>
      <c r="E79" s="31"/>
      <c r="F79" s="31"/>
      <c r="G79" s="31"/>
      <c r="H79" s="31"/>
      <c r="I79" s="31"/>
    </row>
    <row r="80" spans="1:9" s="1" customFormat="1" ht="15.75" x14ac:dyDescent="0.25">
      <c r="A80" s="102" t="s">
        <v>108</v>
      </c>
      <c r="B80" s="102"/>
      <c r="C80" s="102"/>
      <c r="D80" s="102"/>
      <c r="E80" s="102"/>
      <c r="F80" s="102"/>
      <c r="G80" s="102"/>
      <c r="H80" s="102"/>
      <c r="I80" s="102"/>
    </row>
    <row r="81" spans="1:9" s="1" customFormat="1" ht="15.75" x14ac:dyDescent="0.25">
      <c r="A81" s="32">
        <v>1</v>
      </c>
      <c r="B81" s="103" t="s">
        <v>89</v>
      </c>
      <c r="C81" s="104"/>
      <c r="D81" s="104"/>
      <c r="E81" s="104"/>
      <c r="F81" s="104"/>
      <c r="G81" s="104"/>
      <c r="H81" s="104"/>
      <c r="I81" s="105"/>
    </row>
    <row r="82" spans="1:9" s="1" customFormat="1" ht="15.75" x14ac:dyDescent="0.25">
      <c r="A82" s="32">
        <v>2</v>
      </c>
      <c r="B82" s="103" t="s">
        <v>90</v>
      </c>
      <c r="C82" s="104"/>
      <c r="D82" s="104"/>
      <c r="E82" s="104"/>
      <c r="F82" s="104"/>
      <c r="G82" s="104"/>
      <c r="H82" s="104"/>
      <c r="I82" s="105"/>
    </row>
    <row r="83" spans="1:9" s="1" customFormat="1" ht="15.75" x14ac:dyDescent="0.25">
      <c r="A83" s="32">
        <v>3</v>
      </c>
      <c r="B83" s="103" t="s">
        <v>91</v>
      </c>
      <c r="C83" s="104"/>
      <c r="D83" s="104"/>
      <c r="E83" s="104"/>
      <c r="F83" s="104"/>
      <c r="G83" s="104"/>
      <c r="H83" s="104"/>
      <c r="I83" s="105"/>
    </row>
    <row r="84" spans="1:9" s="1" customFormat="1" ht="15.75" x14ac:dyDescent="0.25">
      <c r="A84" s="32">
        <v>4</v>
      </c>
      <c r="B84" s="103" t="s">
        <v>92</v>
      </c>
      <c r="C84" s="104"/>
      <c r="D84" s="104"/>
      <c r="E84" s="104"/>
      <c r="F84" s="104"/>
      <c r="G84" s="104"/>
      <c r="H84" s="104"/>
      <c r="I84" s="105"/>
    </row>
    <row r="85" spans="1:9" s="1" customFormat="1" ht="15.75" x14ac:dyDescent="0.25">
      <c r="A85" s="32">
        <v>5</v>
      </c>
      <c r="B85" s="103" t="s">
        <v>93</v>
      </c>
      <c r="C85" s="104"/>
      <c r="D85" s="104"/>
      <c r="E85" s="104"/>
      <c r="F85" s="104"/>
      <c r="G85" s="104"/>
      <c r="H85" s="104"/>
      <c r="I85" s="105"/>
    </row>
    <row r="86" spans="1:9" s="1" customFormat="1" ht="15.75" x14ac:dyDescent="0.25">
      <c r="A86" s="33" t="s">
        <v>52</v>
      </c>
      <c r="B86" s="96" t="s">
        <v>53</v>
      </c>
      <c r="C86" s="97"/>
      <c r="D86" s="97"/>
      <c r="E86" s="97"/>
      <c r="F86" s="97"/>
      <c r="G86" s="97"/>
      <c r="H86" s="97"/>
      <c r="I86" s="98"/>
    </row>
    <row r="87" spans="1:9" s="1" customFormat="1" ht="15.75" x14ac:dyDescent="0.25">
      <c r="A87" s="30"/>
      <c r="B87" s="31"/>
      <c r="C87" s="31"/>
      <c r="D87" s="31"/>
      <c r="E87" s="31"/>
      <c r="F87" s="31"/>
      <c r="G87" s="31"/>
      <c r="H87" s="31"/>
      <c r="I87" s="31"/>
    </row>
    <row r="88" spans="1:9" s="1" customFormat="1" ht="15.75" x14ac:dyDescent="0.25">
      <c r="A88" s="102" t="s">
        <v>94</v>
      </c>
      <c r="B88" s="102"/>
      <c r="C88" s="102"/>
      <c r="D88" s="102"/>
      <c r="E88" s="102"/>
      <c r="F88" s="102"/>
      <c r="G88" s="102"/>
      <c r="H88" s="102"/>
      <c r="I88" s="102"/>
    </row>
    <row r="89" spans="1:9" s="1" customFormat="1" ht="15.75" x14ac:dyDescent="0.25">
      <c r="A89" s="32">
        <v>1</v>
      </c>
      <c r="B89" s="93" t="s">
        <v>95</v>
      </c>
      <c r="C89" s="94"/>
      <c r="D89" s="94"/>
      <c r="E89" s="94"/>
      <c r="F89" s="94"/>
      <c r="G89" s="94"/>
      <c r="H89" s="94"/>
      <c r="I89" s="95"/>
    </row>
    <row r="90" spans="1:9" s="1" customFormat="1" ht="15.75" x14ac:dyDescent="0.25">
      <c r="A90" s="32">
        <v>2</v>
      </c>
      <c r="B90" s="93" t="s">
        <v>96</v>
      </c>
      <c r="C90" s="94"/>
      <c r="D90" s="94"/>
      <c r="E90" s="94"/>
      <c r="F90" s="94"/>
      <c r="G90" s="94"/>
      <c r="H90" s="94"/>
      <c r="I90" s="95"/>
    </row>
    <row r="91" spans="1:9" s="1" customFormat="1" ht="15.75" x14ac:dyDescent="0.25">
      <c r="A91" s="32">
        <v>3</v>
      </c>
      <c r="B91" s="93" t="s">
        <v>97</v>
      </c>
      <c r="C91" s="94"/>
      <c r="D91" s="94"/>
      <c r="E91" s="94"/>
      <c r="F91" s="94"/>
      <c r="G91" s="94"/>
      <c r="H91" s="94"/>
      <c r="I91" s="95"/>
    </row>
    <row r="92" spans="1:9" s="1" customFormat="1" ht="15.75" x14ac:dyDescent="0.25">
      <c r="A92" s="32">
        <v>4</v>
      </c>
      <c r="B92" s="93" t="s">
        <v>98</v>
      </c>
      <c r="C92" s="94"/>
      <c r="D92" s="94"/>
      <c r="E92" s="94"/>
      <c r="F92" s="94"/>
      <c r="G92" s="94"/>
      <c r="H92" s="94"/>
      <c r="I92" s="95"/>
    </row>
    <row r="93" spans="1:9" s="1" customFormat="1" ht="15.75" x14ac:dyDescent="0.25">
      <c r="A93" s="32">
        <v>5</v>
      </c>
      <c r="B93" s="93" t="s">
        <v>99</v>
      </c>
      <c r="C93" s="94"/>
      <c r="D93" s="94"/>
      <c r="E93" s="94"/>
      <c r="F93" s="94"/>
      <c r="G93" s="94"/>
      <c r="H93" s="94"/>
      <c r="I93" s="95"/>
    </row>
    <row r="94" spans="1:9" s="1" customFormat="1" ht="15.75" x14ac:dyDescent="0.25">
      <c r="A94" s="33" t="s">
        <v>52</v>
      </c>
      <c r="B94" s="96" t="s">
        <v>53</v>
      </c>
      <c r="C94" s="97"/>
      <c r="D94" s="97"/>
      <c r="E94" s="97"/>
      <c r="F94" s="97"/>
      <c r="G94" s="97"/>
      <c r="H94" s="97"/>
      <c r="I94" s="98"/>
    </row>
  </sheetData>
  <mergeCells count="76">
    <mergeCell ref="B64:I64"/>
    <mergeCell ref="A70:I70"/>
    <mergeCell ref="B73:I73"/>
    <mergeCell ref="B74:I74"/>
    <mergeCell ref="B65:I65"/>
    <mergeCell ref="B66:I66"/>
    <mergeCell ref="B67:I67"/>
    <mergeCell ref="B68:I68"/>
    <mergeCell ref="B92:I92"/>
    <mergeCell ref="B93:I93"/>
    <mergeCell ref="B94:I94"/>
    <mergeCell ref="A10:I10"/>
    <mergeCell ref="B13:I13"/>
    <mergeCell ref="B14:I14"/>
    <mergeCell ref="A20:I20"/>
    <mergeCell ref="B21:I21"/>
    <mergeCell ref="B85:I85"/>
    <mergeCell ref="B86:I86"/>
    <mergeCell ref="B91:I91"/>
    <mergeCell ref="A88:I88"/>
    <mergeCell ref="B89:I89"/>
    <mergeCell ref="B90:I90"/>
    <mergeCell ref="B78:I78"/>
    <mergeCell ref="B63:I63"/>
    <mergeCell ref="B83:I83"/>
    <mergeCell ref="B84:I84"/>
    <mergeCell ref="B81:I81"/>
    <mergeCell ref="B82:I82"/>
    <mergeCell ref="A72:I72"/>
    <mergeCell ref="B75:I75"/>
    <mergeCell ref="B76:I76"/>
    <mergeCell ref="B77:I77"/>
    <mergeCell ref="A80:I80"/>
    <mergeCell ref="B57:I57"/>
    <mergeCell ref="B58:I58"/>
    <mergeCell ref="B59:I59"/>
    <mergeCell ref="B60:I60"/>
    <mergeCell ref="A62:I62"/>
    <mergeCell ref="B56:I56"/>
    <mergeCell ref="B42:I42"/>
    <mergeCell ref="A46:I46"/>
    <mergeCell ref="B49:I49"/>
    <mergeCell ref="A44:I44"/>
    <mergeCell ref="B47:I47"/>
    <mergeCell ref="B48:I48"/>
    <mergeCell ref="B50:I50"/>
    <mergeCell ref="B51:I51"/>
    <mergeCell ref="B52:I52"/>
    <mergeCell ref="A54:I54"/>
    <mergeCell ref="B55:I55"/>
    <mergeCell ref="B39:I39"/>
    <mergeCell ref="B40:I40"/>
    <mergeCell ref="B41:I41"/>
    <mergeCell ref="A36:I36"/>
    <mergeCell ref="B37:I37"/>
    <mergeCell ref="B38:I38"/>
    <mergeCell ref="B31:I31"/>
    <mergeCell ref="B32:I32"/>
    <mergeCell ref="B33:I33"/>
    <mergeCell ref="B34:I34"/>
    <mergeCell ref="A28:I28"/>
    <mergeCell ref="B29:I29"/>
    <mergeCell ref="B30:I30"/>
    <mergeCell ref="B23:I23"/>
    <mergeCell ref="B24:I24"/>
    <mergeCell ref="B25:I25"/>
    <mergeCell ref="B26:I26"/>
    <mergeCell ref="B22:I22"/>
    <mergeCell ref="B15:I15"/>
    <mergeCell ref="B16:I16"/>
    <mergeCell ref="B17:I17"/>
    <mergeCell ref="B18:I18"/>
    <mergeCell ref="A1:C1"/>
    <mergeCell ref="C3:C4"/>
    <mergeCell ref="C5:C6"/>
    <mergeCell ref="A12:I12"/>
  </mergeCells>
  <pageMargins left="0.25" right="0.25" top="0.75" bottom="0.75" header="0.3" footer="0.3"/>
  <pageSetup paperSize="9" scale="81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-0.249977111117893"/>
  </sheetPr>
  <dimension ref="A1:G9"/>
  <sheetViews>
    <sheetView workbookViewId="0">
      <selection activeCell="C3" sqref="C3"/>
    </sheetView>
  </sheetViews>
  <sheetFormatPr baseColWidth="10" defaultRowHeight="15" x14ac:dyDescent="0.25"/>
  <cols>
    <col min="1" max="1" width="13.85546875" customWidth="1"/>
    <col min="2" max="3" width="21.28515625" customWidth="1"/>
    <col min="4" max="4" width="79.42578125" bestFit="1" customWidth="1"/>
    <col min="6" max="6" width="14.140625" customWidth="1"/>
    <col min="7" max="7" width="12.5703125" customWidth="1"/>
  </cols>
  <sheetData>
    <row r="1" spans="1:7" ht="21" x14ac:dyDescent="0.35">
      <c r="D1" s="10" t="s">
        <v>25</v>
      </c>
    </row>
    <row r="2" spans="1:7" ht="23.25" customHeight="1" x14ac:dyDescent="0.25">
      <c r="A2" s="11" t="s">
        <v>4</v>
      </c>
      <c r="B2" s="11" t="s">
        <v>26</v>
      </c>
      <c r="C2" s="11" t="s">
        <v>40</v>
      </c>
      <c r="D2" s="11" t="s">
        <v>27</v>
      </c>
      <c r="E2" s="11" t="s">
        <v>28</v>
      </c>
      <c r="F2" s="11" t="s">
        <v>29</v>
      </c>
      <c r="G2" s="11" t="s">
        <v>30</v>
      </c>
    </row>
    <row r="3" spans="1:7" ht="33.75" customHeight="1" x14ac:dyDescent="0.25">
      <c r="A3" s="5" t="s">
        <v>0</v>
      </c>
      <c r="B3" s="12" t="s">
        <v>8</v>
      </c>
      <c r="C3" s="12" t="s">
        <v>41</v>
      </c>
      <c r="D3" s="13" t="s">
        <v>38</v>
      </c>
      <c r="E3" s="14" t="s">
        <v>31</v>
      </c>
      <c r="F3" s="15">
        <v>45473</v>
      </c>
      <c r="G3" s="15" t="s">
        <v>39</v>
      </c>
    </row>
    <row r="4" spans="1:7" ht="60" x14ac:dyDescent="0.25">
      <c r="A4" s="5" t="s">
        <v>3</v>
      </c>
      <c r="B4" s="12" t="s">
        <v>8</v>
      </c>
      <c r="C4" s="12" t="s">
        <v>42</v>
      </c>
      <c r="D4" s="16" t="s">
        <v>43</v>
      </c>
      <c r="E4" s="14" t="s">
        <v>31</v>
      </c>
      <c r="F4" s="15">
        <v>45473</v>
      </c>
      <c r="G4" s="15" t="s">
        <v>39</v>
      </c>
    </row>
    <row r="5" spans="1:7" ht="45" x14ac:dyDescent="0.25">
      <c r="A5" s="9" t="s">
        <v>37</v>
      </c>
      <c r="B5" s="12" t="s">
        <v>32</v>
      </c>
      <c r="C5" s="12" t="s">
        <v>44</v>
      </c>
      <c r="D5" s="16" t="s">
        <v>45</v>
      </c>
      <c r="E5" s="14" t="s">
        <v>31</v>
      </c>
      <c r="F5" s="15" t="s">
        <v>46</v>
      </c>
      <c r="G5" s="15" t="s">
        <v>39</v>
      </c>
    </row>
    <row r="6" spans="1:7" ht="33.75" customHeight="1" x14ac:dyDescent="0.25">
      <c r="A6" s="8"/>
      <c r="B6" s="17"/>
      <c r="C6" s="17"/>
      <c r="D6" s="18"/>
      <c r="E6" s="19"/>
      <c r="F6" s="20"/>
      <c r="G6" s="20"/>
    </row>
    <row r="7" spans="1:7" ht="33.75" customHeight="1" x14ac:dyDescent="0.25">
      <c r="A7" s="8"/>
      <c r="B7" s="17"/>
      <c r="C7" s="17"/>
      <c r="D7" s="18"/>
      <c r="E7" s="19"/>
      <c r="F7" s="20"/>
      <c r="G7" s="20"/>
    </row>
    <row r="8" spans="1:7" ht="33.75" customHeight="1" x14ac:dyDescent="0.25">
      <c r="A8" s="8"/>
      <c r="B8" s="17"/>
      <c r="C8" s="17"/>
      <c r="D8" s="18"/>
      <c r="E8" s="19"/>
      <c r="F8" s="20"/>
      <c r="G8" s="20"/>
    </row>
    <row r="9" spans="1:7" ht="37.5" customHeight="1" x14ac:dyDescent="0.25">
      <c r="A9" s="21"/>
      <c r="B9" s="17"/>
      <c r="C9" s="17"/>
      <c r="D9" s="22"/>
      <c r="E9" s="19"/>
      <c r="F9" s="23"/>
      <c r="G9" s="23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F6F94-C146-4EB0-98EE-67FB3E43DC96}">
  <sheetPr>
    <tabColor theme="5" tint="-0.249977111117893"/>
  </sheetPr>
  <dimension ref="A1:H6"/>
  <sheetViews>
    <sheetView tabSelected="1" topLeftCell="C1" zoomScale="166" zoomScaleNormal="166" workbookViewId="0">
      <selection activeCell="D4" sqref="D4"/>
    </sheetView>
  </sheetViews>
  <sheetFormatPr baseColWidth="10" defaultRowHeight="15" x14ac:dyDescent="0.25"/>
  <cols>
    <col min="1" max="1" width="13.85546875" customWidth="1"/>
    <col min="2" max="3" width="21.28515625" customWidth="1"/>
    <col min="4" max="4" width="79.42578125" bestFit="1" customWidth="1"/>
    <col min="6" max="6" width="14.140625" customWidth="1"/>
    <col min="7" max="7" width="12.5703125" customWidth="1"/>
    <col min="8" max="8" width="52.28515625" customWidth="1"/>
  </cols>
  <sheetData>
    <row r="1" spans="1:8" ht="21" x14ac:dyDescent="0.35">
      <c r="D1" s="10" t="s">
        <v>25</v>
      </c>
    </row>
    <row r="2" spans="1:8" ht="23.25" customHeight="1" x14ac:dyDescent="0.25">
      <c r="A2" s="11" t="s">
        <v>4</v>
      </c>
      <c r="B2" s="11" t="s">
        <v>26</v>
      </c>
      <c r="C2" s="11" t="s">
        <v>40</v>
      </c>
      <c r="D2" s="11" t="s">
        <v>27</v>
      </c>
      <c r="E2" s="11" t="s">
        <v>28</v>
      </c>
      <c r="F2" s="11" t="s">
        <v>29</v>
      </c>
      <c r="G2" s="11" t="s">
        <v>30</v>
      </c>
      <c r="H2" s="61" t="s">
        <v>142</v>
      </c>
    </row>
    <row r="3" spans="1:8" ht="33.75" customHeight="1" x14ac:dyDescent="0.25">
      <c r="A3" s="5" t="s">
        <v>144</v>
      </c>
      <c r="B3" s="12" t="s">
        <v>8</v>
      </c>
      <c r="C3" s="17" t="s">
        <v>179</v>
      </c>
      <c r="D3" s="18" t="s">
        <v>180</v>
      </c>
      <c r="E3" s="14" t="s">
        <v>31</v>
      </c>
      <c r="F3" s="20">
        <v>46249</v>
      </c>
      <c r="G3" s="20"/>
    </row>
    <row r="4" spans="1:8" ht="33.75" customHeight="1" x14ac:dyDescent="0.25">
      <c r="A4" s="8"/>
      <c r="B4" s="17"/>
      <c r="C4" s="17"/>
      <c r="D4" s="18"/>
      <c r="E4" s="19"/>
      <c r="F4" s="20"/>
      <c r="G4" s="20"/>
    </row>
    <row r="5" spans="1:8" ht="33.75" customHeight="1" x14ac:dyDescent="0.25">
      <c r="A5" s="8"/>
      <c r="B5" s="17"/>
      <c r="C5" s="17"/>
      <c r="D5" s="18"/>
      <c r="E5" s="19"/>
      <c r="F5" s="20"/>
      <c r="G5" s="20"/>
    </row>
    <row r="6" spans="1:8" ht="37.5" customHeight="1" x14ac:dyDescent="0.25">
      <c r="A6" s="21"/>
      <c r="B6" s="17"/>
      <c r="C6" s="17"/>
      <c r="D6" s="22"/>
      <c r="E6" s="19"/>
      <c r="F6" s="23"/>
      <c r="G6" s="23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"/>
  <sheetViews>
    <sheetView zoomScale="85" zoomScaleNormal="85" workbookViewId="0">
      <selection activeCell="B4" sqref="B4"/>
    </sheetView>
  </sheetViews>
  <sheetFormatPr baseColWidth="10" defaultRowHeight="15" x14ac:dyDescent="0.25"/>
  <cols>
    <col min="1" max="1" width="12.28515625" bestFit="1" customWidth="1"/>
    <col min="2" max="2" width="12.5703125" bestFit="1" customWidth="1"/>
    <col min="3" max="3" width="12.7109375" bestFit="1" customWidth="1"/>
    <col min="4" max="4" width="19" bestFit="1" customWidth="1"/>
  </cols>
  <sheetData>
    <row r="1" spans="1:4" s="2" customFormat="1" ht="18.75" x14ac:dyDescent="0.3">
      <c r="A1" s="112" t="s">
        <v>15</v>
      </c>
      <c r="B1" s="113"/>
      <c r="C1" s="113"/>
      <c r="D1" s="113"/>
    </row>
    <row r="2" spans="1:4" s="2" customFormat="1" ht="18.75" x14ac:dyDescent="0.3">
      <c r="A2" s="4" t="s">
        <v>17</v>
      </c>
      <c r="B2" s="4" t="s">
        <v>18</v>
      </c>
      <c r="C2" s="4" t="s">
        <v>16</v>
      </c>
      <c r="D2" s="7" t="s">
        <v>22</v>
      </c>
    </row>
    <row r="3" spans="1:4" s="2" customFormat="1" ht="18.75" x14ac:dyDescent="0.3">
      <c r="A3" s="6">
        <v>0</v>
      </c>
      <c r="B3" s="6">
        <v>1</v>
      </c>
      <c r="C3" s="3" t="s">
        <v>14</v>
      </c>
      <c r="D3" s="114" t="s">
        <v>24</v>
      </c>
    </row>
    <row r="4" spans="1:4" s="2" customFormat="1" ht="18.75" x14ac:dyDescent="0.3">
      <c r="A4" s="6">
        <v>1</v>
      </c>
      <c r="B4" s="6">
        <v>4</v>
      </c>
      <c r="C4" s="3" t="s">
        <v>9</v>
      </c>
      <c r="D4" s="114"/>
    </row>
    <row r="5" spans="1:4" s="2" customFormat="1" ht="18.75" x14ac:dyDescent="0.3">
      <c r="A5" s="6">
        <v>4</v>
      </c>
      <c r="B5" s="6">
        <v>7</v>
      </c>
      <c r="C5" s="3" t="s">
        <v>10</v>
      </c>
      <c r="D5" s="114" t="s">
        <v>23</v>
      </c>
    </row>
    <row r="6" spans="1:4" s="2" customFormat="1" ht="18.75" x14ac:dyDescent="0.3">
      <c r="A6" s="6">
        <v>7</v>
      </c>
      <c r="B6" s="6">
        <v>10</v>
      </c>
      <c r="C6" s="3" t="s">
        <v>11</v>
      </c>
      <c r="D6" s="114"/>
    </row>
  </sheetData>
  <mergeCells count="3">
    <mergeCell ref="A1:D1"/>
    <mergeCell ref="D3:D4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Synthèse</vt:lpstr>
      <vt:lpstr>Eval</vt:lpstr>
      <vt:lpstr>Notation</vt:lpstr>
      <vt:lpstr>Plan d'actions_old</vt:lpstr>
      <vt:lpstr>Plan d'actions</vt:lpstr>
      <vt:lpstr>Notation-BKP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Soue, Claude (ALUCAM)</dc:creator>
  <cp:lastModifiedBy>Soue, Claude (ALUCAM)</cp:lastModifiedBy>
  <cp:lastPrinted>2026-07-28T20:11:22Z</cp:lastPrinted>
  <dcterms:created xsi:type="dcterms:W3CDTF">2024-04-18T15:34:20Z</dcterms:created>
  <dcterms:modified xsi:type="dcterms:W3CDTF">2026-08-04T12:01:30Z</dcterms:modified>
</cp:coreProperties>
</file>